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08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marcomannucci/Desktop/TantovincoIo/18_19/Ranking/For Public/"/>
    </mc:Choice>
  </mc:AlternateContent>
  <xr:revisionPtr revIDLastSave="0" documentId="13_ncr:1_{D5DFF9D6-3A14-BA40-BDD5-5B2D27EB2C85}" xr6:coauthVersionLast="45" xr6:coauthVersionMax="45" xr10:uidLastSave="{00000000-0000-0000-0000-000000000000}"/>
  <bookViews>
    <workbookView xWindow="880" yWindow="880" windowWidth="24720" windowHeight="13400" tabRatio="500" xr2:uid="{00000000-000D-0000-FFFF-FFFF00000000}"/>
  </bookViews>
  <sheets>
    <sheet name="ChampionsLeague" sheetId="1" r:id="rId1"/>
  </sheets>
  <externalReferences>
    <externalReference r:id="rId2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C31" i="1" l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  <c r="C7" i="1"/>
  <c r="C6" i="1"/>
  <c r="C5" i="1"/>
  <c r="C4" i="1"/>
  <c r="G31" i="1"/>
  <c r="G30" i="1"/>
  <c r="G29" i="1"/>
  <c r="G28" i="1" l="1"/>
  <c r="G27" i="1"/>
  <c r="G26" i="1"/>
  <c r="G25" i="1"/>
  <c r="G24" i="1"/>
  <c r="G23" i="1"/>
  <c r="G22" i="1"/>
  <c r="G21" i="1"/>
  <c r="G20" i="1"/>
  <c r="G19" i="1"/>
  <c r="G18" i="1"/>
  <c r="G17" i="1"/>
  <c r="G16" i="1"/>
  <c r="G15" i="1"/>
  <c r="G14" i="1"/>
  <c r="G13" i="1"/>
  <c r="G12" i="1"/>
  <c r="G11" i="1"/>
  <c r="G10" i="1"/>
  <c r="G9" i="1"/>
  <c r="G8" i="1"/>
  <c r="G7" i="1"/>
  <c r="G6" i="1"/>
  <c r="G5" i="1"/>
  <c r="G4" i="1"/>
</calcChain>
</file>

<file path=xl/sharedStrings.xml><?xml version="1.0" encoding="utf-8"?>
<sst xmlns="http://schemas.openxmlformats.org/spreadsheetml/2006/main" count="39" uniqueCount="37">
  <si>
    <t>2015_2016</t>
  </si>
  <si>
    <t>Totale</t>
  </si>
  <si>
    <t>Fabio Nepi</t>
  </si>
  <si>
    <t>Marco Mannucci</t>
  </si>
  <si>
    <t>Andrea Martino</t>
  </si>
  <si>
    <t>Leonardo Berti</t>
  </si>
  <si>
    <t>Matteo Serani</t>
  </si>
  <si>
    <t>Davide Pizzuto</t>
  </si>
  <si>
    <t>Luca Serani</t>
  </si>
  <si>
    <t>Giovanni Aquino</t>
  </si>
  <si>
    <t>Lorenzo Maria Borghi</t>
  </si>
  <si>
    <t>Andrea Piscini</t>
  </si>
  <si>
    <t>Leonardo Buti</t>
  </si>
  <si>
    <t>Andrea Ammannati</t>
  </si>
  <si>
    <t>Fabrizio Rapetti</t>
  </si>
  <si>
    <t>Luca Frongia</t>
  </si>
  <si>
    <t>Federico Corradi</t>
  </si>
  <si>
    <t>Daniele Tilli</t>
  </si>
  <si>
    <t>Luca Valli</t>
  </si>
  <si>
    <t>Marco Di Florio</t>
  </si>
  <si>
    <t>Alessandro Bianchi</t>
  </si>
  <si>
    <t>2016_2017</t>
  </si>
  <si>
    <t>Ranking Champions League</t>
  </si>
  <si>
    <t>Mirko Forti</t>
  </si>
  <si>
    <t>Pos</t>
  </si>
  <si>
    <t>Presidente</t>
  </si>
  <si>
    <t>2017_2018</t>
  </si>
  <si>
    <t>Alessandro Marazzato</t>
  </si>
  <si>
    <t>Simone Pacciardi</t>
  </si>
  <si>
    <t>Marco Orcesi</t>
  </si>
  <si>
    <t>Gianluca L'Abbate</t>
  </si>
  <si>
    <t>Moreno Cerrai</t>
  </si>
  <si>
    <t>2018_2019</t>
  </si>
  <si>
    <t>Andrea Cosci</t>
  </si>
  <si>
    <t>Daniele Ammannati</t>
  </si>
  <si>
    <t>Jacopo Chiavacci</t>
  </si>
  <si>
    <t>NEW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</si>
</sst>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9" x14ac:knownFonts="1">
    <font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2"/>
      <color rgb="FF000000"/>
      <name val="Calibri"/>
      <family val="2"/>
      <charset val="238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rgb="FF3366FF"/>
        <bgColor indexed="64"/>
      </patternFill>
    </fill>
    <fill>
      <patternFill patternType="solid">
        <fgColor theme="3" tint="0.79998168889431442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2" fillId="0" borderId="0" xfId="0" applyFont="1"/>
    <xf numFmtId="0" fontId="6" fillId="0" borderId="0" xfId="0" applyFont="1"/>
    <xf numFmtId="0" fontId="7" fillId="0" borderId="0" xfId="0" applyFont="1"/>
    <xf numFmtId="164" fontId="2" fillId="0" borderId="0" xfId="0" applyNumberFormat="1" applyFont="1"/>
    <xf numFmtId="1" fontId="0" fillId="0" borderId="0" xfId="0" applyNumberFormat="1" applyAlignment="1">
      <alignment horizontal="center"/>
    </xf>
    <xf numFmtId="164" fontId="2" fillId="4" borderId="0" xfId="0" applyNumberFormat="1" applyFont="1" applyFill="1"/>
    <xf numFmtId="0" fontId="5" fillId="3" borderId="0" xfId="0" applyFont="1" applyFill="1"/>
    <xf numFmtId="0" fontId="1" fillId="2" borderId="0" xfId="0" applyFont="1" applyFill="1" applyAlignment="1">
      <alignment horizontal="center" vertical="center"/>
    </xf>
    <xf numFmtId="2" fontId="6" fillId="0" borderId="0" xfId="0" applyNumberFormat="1" applyFont="1" applyAlignment="1">
      <alignment horizontal="left"/>
    </xf>
    <xf numFmtId="164" fontId="2" fillId="0" borderId="0" xfId="0" applyNumberFormat="1" applyFont="1" applyAlignment="1">
      <alignment horizontal="right"/>
    </xf>
    <xf numFmtId="1" fontId="6" fillId="0" borderId="0" xfId="0" applyNumberFormat="1" applyFont="1" applyAlignment="1">
      <alignment horizontal="left" vertical="center"/>
    </xf>
    <xf numFmtId="0" fontId="6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0" fontId="8" fillId="0" borderId="0" xfId="0" applyFont="1"/>
  </cellXfs>
  <cellStyles count="5">
    <cellStyle name="Collegamento ipertestuale" xfId="1" builtinId="8" hidden="1"/>
    <cellStyle name="Collegamento ipertestuale" xfId="3" builtinId="8" hidden="1"/>
    <cellStyle name="Collegamento ipertestuale visitato" xfId="2" builtinId="9" hidden="1"/>
    <cellStyle name="Collegamento ipertestuale visitato" xfId="4" builtinId="9" hidden="1"/>
    <cellStyle name="Normale" xfId="0" builtinId="0"/>
  </cellStyles>
  <dxfs count="24">
    <dxf>
      <font>
        <color auto="1"/>
      </font>
      <fill>
        <patternFill patternType="none">
          <fgColor indexed="64"/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auto="1"/>
      </font>
      <fill>
        <patternFill patternType="none">
          <fgColor indexed="64"/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auto="1"/>
      </font>
      <fill>
        <patternFill patternType="none">
          <fgColor indexed="64"/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auto="1"/>
      </font>
      <fill>
        <patternFill patternType="none">
          <fgColor indexed="64"/>
          <bgColor auto="1"/>
        </patternFill>
      </fill>
    </dxf>
    <dxf>
      <font>
        <color auto="1"/>
      </font>
      <fill>
        <patternFill patternType="none">
          <fgColor indexed="64"/>
          <bgColor auto="1"/>
        </patternFill>
      </fill>
    </dxf>
    <dxf>
      <font>
        <color auto="1"/>
      </font>
      <fill>
        <patternFill patternType="none">
          <fgColor indexed="64"/>
          <bgColor auto="1"/>
        </patternFill>
      </fill>
    </dxf>
    <dxf>
      <font>
        <color auto="1"/>
      </font>
      <fill>
        <patternFill patternType="none">
          <fgColor indexed="64"/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auto="1"/>
      </font>
      <fill>
        <patternFill patternType="none">
          <fgColor indexed="64"/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arcomannucci/Desktop/TantovincoIo/18_19/Ranking/GestioneCompetizioni/Champions%20Leagu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ampions2014_15"/>
      <sheetName val="Champions2015_16"/>
      <sheetName val="Champions2016_17"/>
      <sheetName val="Champions2017_18"/>
      <sheetName val="Champions2018_19"/>
    </sheetNames>
    <sheetDataSet>
      <sheetData sheetId="0"/>
      <sheetData sheetId="1"/>
      <sheetData sheetId="2"/>
      <sheetData sheetId="3"/>
      <sheetData sheetId="4">
        <row r="30">
          <cell r="B30" t="str">
            <v>Marco Mannucci</v>
          </cell>
          <cell r="C30">
            <v>19.82</v>
          </cell>
        </row>
        <row r="31">
          <cell r="B31" t="str">
            <v>Marco Orcesi</v>
          </cell>
          <cell r="C31">
            <v>15.12</v>
          </cell>
        </row>
        <row r="32">
          <cell r="B32" t="str">
            <v>Davide Pizzuto</v>
          </cell>
          <cell r="C32">
            <v>11.52</v>
          </cell>
        </row>
        <row r="33">
          <cell r="B33" t="str">
            <v>Alessandro Marazzato</v>
          </cell>
          <cell r="C33">
            <v>11.52</v>
          </cell>
        </row>
        <row r="34">
          <cell r="B34" t="str">
            <v>Luca Valli</v>
          </cell>
          <cell r="C34">
            <v>9.52</v>
          </cell>
        </row>
        <row r="35">
          <cell r="B35" t="str">
            <v>Marco Di Florio</v>
          </cell>
          <cell r="C35">
            <v>9.1199999999999992</v>
          </cell>
        </row>
        <row r="36">
          <cell r="B36" t="str">
            <v>Giovanni Aquino</v>
          </cell>
          <cell r="C36">
            <v>9.1199999999999992</v>
          </cell>
        </row>
        <row r="37">
          <cell r="B37" t="str">
            <v>Andrea Cosci</v>
          </cell>
          <cell r="C37">
            <v>9.1199999999999992</v>
          </cell>
        </row>
        <row r="38">
          <cell r="B38" t="str">
            <v>Andrea Martino</v>
          </cell>
          <cell r="C38">
            <v>7.92</v>
          </cell>
        </row>
        <row r="39">
          <cell r="B39" t="str">
            <v>Moreno Cerrai</v>
          </cell>
          <cell r="C39">
            <v>7.8199999999999994</v>
          </cell>
        </row>
        <row r="40">
          <cell r="B40" t="str">
            <v>Daniele Ammannati</v>
          </cell>
          <cell r="C40">
            <v>7.72</v>
          </cell>
        </row>
        <row r="41">
          <cell r="B41" t="str">
            <v>Fabio Nepi</v>
          </cell>
          <cell r="C41">
            <v>7.72</v>
          </cell>
        </row>
        <row r="42">
          <cell r="B42" t="str">
            <v>Jacopo Chiavacci</v>
          </cell>
          <cell r="C42">
            <v>7.72</v>
          </cell>
        </row>
        <row r="43">
          <cell r="B43" t="str">
            <v>Alessandro Bianchi</v>
          </cell>
          <cell r="C43">
            <v>7.72</v>
          </cell>
        </row>
        <row r="44">
          <cell r="B44" t="str">
            <v>Federico Corradi</v>
          </cell>
          <cell r="C44">
            <v>7.3199999999999994</v>
          </cell>
        </row>
        <row r="45">
          <cell r="B45" t="str">
            <v>Luca Serani</v>
          </cell>
          <cell r="C45">
            <v>7.3199999999999994</v>
          </cell>
        </row>
        <row r="46">
          <cell r="B46" t="str">
            <v>Mirko Forti</v>
          </cell>
          <cell r="C46">
            <v>7.92</v>
          </cell>
        </row>
        <row r="47">
          <cell r="B47" t="str">
            <v>Matteo Serani</v>
          </cell>
          <cell r="C47">
            <v>7.3199999999999994</v>
          </cell>
        </row>
        <row r="48">
          <cell r="B48" t="str">
            <v>Luca Frongia</v>
          </cell>
          <cell r="C48">
            <v>7.3199999999999994</v>
          </cell>
        </row>
        <row r="49">
          <cell r="B49" t="str">
            <v>Simone Pacciardi</v>
          </cell>
          <cell r="C49">
            <v>11.52</v>
          </cell>
        </row>
      </sheetData>
    </sheetDataSet>
  </externalBook>
</externalLink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1"/>
  <sheetViews>
    <sheetView tabSelected="1" workbookViewId="0">
      <selection activeCell="H28" sqref="H28"/>
    </sheetView>
  </sheetViews>
  <sheetFormatPr baseColWidth="10" defaultRowHeight="16" x14ac:dyDescent="0.2"/>
  <cols>
    <col min="1" max="1" width="3.83203125" customWidth="1"/>
    <col min="2" max="2" width="20" bestFit="1" customWidth="1"/>
  </cols>
  <sheetData>
    <row r="1" spans="1:8" ht="15" customHeight="1" x14ac:dyDescent="0.2">
      <c r="A1" s="8" t="s">
        <v>22</v>
      </c>
      <c r="B1" s="8"/>
      <c r="C1" s="8"/>
      <c r="D1" s="8"/>
      <c r="E1" s="8"/>
      <c r="F1" s="8"/>
      <c r="G1" s="8"/>
    </row>
    <row r="2" spans="1:8" ht="15" customHeight="1" x14ac:dyDescent="0.2">
      <c r="A2" s="8"/>
      <c r="B2" s="8"/>
      <c r="C2" s="8"/>
      <c r="D2" s="8"/>
      <c r="E2" s="8"/>
      <c r="F2" s="8"/>
      <c r="G2" s="8"/>
    </row>
    <row r="3" spans="1:8" x14ac:dyDescent="0.2">
      <c r="A3" s="3" t="s">
        <v>24</v>
      </c>
      <c r="B3" s="2" t="s">
        <v>25</v>
      </c>
      <c r="C3" s="2" t="s">
        <v>32</v>
      </c>
      <c r="D3" s="2" t="s">
        <v>26</v>
      </c>
      <c r="E3" s="2" t="s">
        <v>21</v>
      </c>
      <c r="F3" s="2" t="s">
        <v>0</v>
      </c>
      <c r="G3" s="7" t="s">
        <v>1</v>
      </c>
      <c r="H3" s="1"/>
    </row>
    <row r="4" spans="1:8" x14ac:dyDescent="0.2">
      <c r="A4">
        <v>1</v>
      </c>
      <c r="B4" s="2" t="s">
        <v>3</v>
      </c>
      <c r="C4" s="4">
        <f>IFERROR(VLOOKUP(B4,[1]Champions2018_19!$B$30:$C$49,2,FALSE),0)</f>
        <v>19.82</v>
      </c>
      <c r="D4" s="4">
        <v>11.52</v>
      </c>
      <c r="E4" s="4">
        <v>8.02</v>
      </c>
      <c r="F4" s="4">
        <v>13.86</v>
      </c>
      <c r="G4" s="6">
        <f t="shared" ref="G4:G31" si="0">SUM(C4:F4)</f>
        <v>53.22</v>
      </c>
      <c r="H4" s="5">
        <v>5</v>
      </c>
    </row>
    <row r="5" spans="1:8" x14ac:dyDescent="0.2">
      <c r="A5">
        <v>2</v>
      </c>
      <c r="B5" s="2" t="s">
        <v>6</v>
      </c>
      <c r="C5" s="4">
        <f>IFERROR(VLOOKUP(B5,[1]Champions2018_19!$B$30:$C$49,2,FALSE),0)</f>
        <v>7.3199999999999994</v>
      </c>
      <c r="D5" s="4">
        <v>7.42</v>
      </c>
      <c r="E5" s="4">
        <v>11.82</v>
      </c>
      <c r="F5" s="4">
        <v>21.16</v>
      </c>
      <c r="G5" s="6">
        <f t="shared" si="0"/>
        <v>47.72</v>
      </c>
      <c r="H5" s="5">
        <v>0</v>
      </c>
    </row>
    <row r="6" spans="1:8" x14ac:dyDescent="0.2">
      <c r="A6">
        <v>3</v>
      </c>
      <c r="B6" s="2" t="s">
        <v>4</v>
      </c>
      <c r="C6" s="4">
        <f>IFERROR(VLOOKUP(B6,[1]Champions2018_19!$B$30:$C$49,2,FALSE),0)</f>
        <v>7.92</v>
      </c>
      <c r="D6" s="4">
        <v>15.32</v>
      </c>
      <c r="E6" s="4">
        <v>8.7200000000000006</v>
      </c>
      <c r="F6" s="4">
        <v>11.559999999999999</v>
      </c>
      <c r="G6" s="6">
        <f t="shared" si="0"/>
        <v>43.519999999999996</v>
      </c>
      <c r="H6" s="5">
        <v>8</v>
      </c>
    </row>
    <row r="7" spans="1:8" x14ac:dyDescent="0.2">
      <c r="A7">
        <v>4</v>
      </c>
      <c r="B7" s="2" t="s">
        <v>23</v>
      </c>
      <c r="C7" s="4">
        <f>IFERROR(VLOOKUP(B7,[1]Champions2018_19!$B$30:$C$49,2,FALSE),0)</f>
        <v>7.92</v>
      </c>
      <c r="D7" s="4">
        <v>15.32</v>
      </c>
      <c r="E7" s="4">
        <v>8.7200000000000006</v>
      </c>
      <c r="F7" s="4">
        <v>11.559999999999999</v>
      </c>
      <c r="G7" s="6">
        <f t="shared" si="0"/>
        <v>43.519999999999996</v>
      </c>
      <c r="H7" s="5">
        <v>8</v>
      </c>
    </row>
    <row r="8" spans="1:8" x14ac:dyDescent="0.2">
      <c r="A8">
        <v>5</v>
      </c>
      <c r="B8" s="2" t="s">
        <v>15</v>
      </c>
      <c r="C8" s="4">
        <f>IFERROR(VLOOKUP(B8,[1]Champions2018_19!$B$30:$C$49,2,FALSE),0)</f>
        <v>7.3199999999999994</v>
      </c>
      <c r="D8" s="4">
        <v>7.62</v>
      </c>
      <c r="E8" s="4">
        <v>15.02</v>
      </c>
      <c r="F8" s="4">
        <v>13.36</v>
      </c>
      <c r="G8" s="6">
        <f t="shared" si="0"/>
        <v>43.32</v>
      </c>
      <c r="H8" s="5">
        <v>-2</v>
      </c>
    </row>
    <row r="9" spans="1:8" x14ac:dyDescent="0.2">
      <c r="A9">
        <v>6</v>
      </c>
      <c r="B9" s="2" t="s">
        <v>16</v>
      </c>
      <c r="C9" s="4">
        <f>IFERROR(VLOOKUP(B9,[1]Champions2018_19!$B$30:$C$49,2,FALSE),0)</f>
        <v>7.3199999999999994</v>
      </c>
      <c r="D9" s="4">
        <v>7.62</v>
      </c>
      <c r="E9" s="4">
        <v>15.02</v>
      </c>
      <c r="F9" s="4">
        <v>13.36</v>
      </c>
      <c r="G9" s="6">
        <f t="shared" si="0"/>
        <v>43.32</v>
      </c>
      <c r="H9" s="5">
        <v>-2</v>
      </c>
    </row>
    <row r="10" spans="1:8" x14ac:dyDescent="0.2">
      <c r="A10">
        <v>7</v>
      </c>
      <c r="B10" s="2" t="s">
        <v>2</v>
      </c>
      <c r="C10" s="4">
        <f>IFERROR(VLOOKUP(B10,[1]Champions2018_19!$B$30:$C$49,2,FALSE),0)</f>
        <v>7.72</v>
      </c>
      <c r="D10" s="4">
        <v>7.72</v>
      </c>
      <c r="E10" s="4">
        <v>9.1199999999999992</v>
      </c>
      <c r="F10" s="4">
        <v>17.559999999999999</v>
      </c>
      <c r="G10" s="6">
        <f t="shared" si="0"/>
        <v>42.12</v>
      </c>
      <c r="H10" s="5">
        <v>-2</v>
      </c>
    </row>
    <row r="11" spans="1:8" x14ac:dyDescent="0.2">
      <c r="A11">
        <v>8</v>
      </c>
      <c r="B11" s="2" t="s">
        <v>9</v>
      </c>
      <c r="C11" s="4">
        <f>IFERROR(VLOOKUP(B11,[1]Champions2018_19!$B$30:$C$49,2,FALSE),0)</f>
        <v>9.1199999999999992</v>
      </c>
      <c r="D11" s="4">
        <v>9.02</v>
      </c>
      <c r="E11" s="4">
        <v>11.72</v>
      </c>
      <c r="F11" s="4">
        <v>11.86</v>
      </c>
      <c r="G11" s="6">
        <f t="shared" si="0"/>
        <v>41.72</v>
      </c>
      <c r="H11" s="5">
        <v>5</v>
      </c>
    </row>
    <row r="12" spans="1:8" x14ac:dyDescent="0.2">
      <c r="A12">
        <v>9</v>
      </c>
      <c r="B12" s="2" t="s">
        <v>5</v>
      </c>
      <c r="C12" s="4">
        <f>IFERROR(VLOOKUP(B12,[1]Champions2018_19!$B$30:$C$49,2,FALSE),0)</f>
        <v>0</v>
      </c>
      <c r="D12" s="4">
        <v>7.42</v>
      </c>
      <c r="E12" s="4">
        <v>11.82</v>
      </c>
      <c r="F12" s="4">
        <v>21.16</v>
      </c>
      <c r="G12" s="6">
        <f t="shared" si="0"/>
        <v>40.400000000000006</v>
      </c>
      <c r="H12" s="5">
        <v>-8</v>
      </c>
    </row>
    <row r="13" spans="1:8" x14ac:dyDescent="0.2">
      <c r="A13">
        <v>10</v>
      </c>
      <c r="B13" s="2" t="s">
        <v>7</v>
      </c>
      <c r="C13" s="4">
        <f>IFERROR(VLOOKUP(B13,[1]Champions2018_19!$B$30:$C$49,2,FALSE),0)</f>
        <v>11.52</v>
      </c>
      <c r="D13" s="4">
        <v>7.92</v>
      </c>
      <c r="E13" s="4">
        <v>19.32</v>
      </c>
      <c r="F13" s="4">
        <v>0</v>
      </c>
      <c r="G13" s="6">
        <f t="shared" si="0"/>
        <v>38.76</v>
      </c>
      <c r="H13" s="5">
        <v>5</v>
      </c>
    </row>
    <row r="14" spans="1:8" x14ac:dyDescent="0.2">
      <c r="A14">
        <v>11</v>
      </c>
      <c r="B14" s="2" t="s">
        <v>19</v>
      </c>
      <c r="C14" s="4">
        <f>IFERROR(VLOOKUP(B14,[1]Champions2018_19!$B$30:$C$49,2,FALSE),0)</f>
        <v>9.1199999999999992</v>
      </c>
      <c r="D14" s="4">
        <v>12.22</v>
      </c>
      <c r="E14" s="4">
        <v>7.32</v>
      </c>
      <c r="F14" s="4">
        <v>9.76</v>
      </c>
      <c r="G14" s="6">
        <f t="shared" si="0"/>
        <v>38.42</v>
      </c>
      <c r="H14" s="5">
        <v>-4</v>
      </c>
    </row>
    <row r="15" spans="1:8" x14ac:dyDescent="0.2">
      <c r="A15">
        <v>12</v>
      </c>
      <c r="B15" s="2" t="s">
        <v>18</v>
      </c>
      <c r="C15" s="4">
        <f>IFERROR(VLOOKUP(B15,[1]Champions2018_19!$B$30:$C$49,2,FALSE),0)</f>
        <v>9.52</v>
      </c>
      <c r="D15" s="4">
        <v>7.52</v>
      </c>
      <c r="E15" s="4">
        <v>9.1199999999999992</v>
      </c>
      <c r="F15" s="4">
        <v>9.66</v>
      </c>
      <c r="G15" s="6">
        <f t="shared" si="0"/>
        <v>35.819999999999993</v>
      </c>
      <c r="H15" s="5">
        <v>-4</v>
      </c>
    </row>
    <row r="16" spans="1:8" x14ac:dyDescent="0.2">
      <c r="A16">
        <v>13</v>
      </c>
      <c r="B16" s="2" t="s">
        <v>20</v>
      </c>
      <c r="C16" s="4">
        <f>IFERROR(VLOOKUP(B16,[1]Champions2018_19!$B$30:$C$49,2,FALSE),0)</f>
        <v>7.72</v>
      </c>
      <c r="D16" s="4">
        <v>9.02</v>
      </c>
      <c r="E16" s="4">
        <v>7.52</v>
      </c>
      <c r="F16" s="4">
        <v>9.86</v>
      </c>
      <c r="G16" s="6">
        <f t="shared" si="0"/>
        <v>34.119999999999997</v>
      </c>
      <c r="H16" s="5">
        <v>3</v>
      </c>
    </row>
    <row r="17" spans="1:8" x14ac:dyDescent="0.2">
      <c r="A17">
        <v>14</v>
      </c>
      <c r="B17" s="2" t="s">
        <v>8</v>
      </c>
      <c r="C17" s="4">
        <f>IFERROR(VLOOKUP(B17,[1]Champions2018_19!$B$30:$C$49,2,FALSE),0)</f>
        <v>7.3199999999999994</v>
      </c>
      <c r="D17" s="4">
        <v>7.52</v>
      </c>
      <c r="E17" s="4">
        <v>8.92</v>
      </c>
      <c r="F17" s="4">
        <v>9.9599999999999991</v>
      </c>
      <c r="G17" s="6">
        <f t="shared" si="0"/>
        <v>33.72</v>
      </c>
      <c r="H17" s="5">
        <v>-5</v>
      </c>
    </row>
    <row r="18" spans="1:8" x14ac:dyDescent="0.2">
      <c r="A18">
        <v>15</v>
      </c>
      <c r="B18" s="9" t="s">
        <v>27</v>
      </c>
      <c r="C18" s="4">
        <f>IFERROR(VLOOKUP(B18,[1]Champions2018_19!$B$30:$C$49,2,FALSE),0)</f>
        <v>11.52</v>
      </c>
      <c r="D18" s="10">
        <v>19.32</v>
      </c>
      <c r="E18" s="4">
        <v>0</v>
      </c>
      <c r="F18" s="4">
        <v>0</v>
      </c>
      <c r="G18" s="6">
        <f t="shared" si="0"/>
        <v>30.84</v>
      </c>
      <c r="H18" s="5">
        <v>2</v>
      </c>
    </row>
    <row r="19" spans="1:8" x14ac:dyDescent="0.2">
      <c r="A19">
        <v>16</v>
      </c>
      <c r="B19" s="2" t="s">
        <v>28</v>
      </c>
      <c r="C19" s="4">
        <f>IFERROR(VLOOKUP(B19,[1]Champions2018_19!$B$30:$C$49,2,FALSE),0)</f>
        <v>11.52</v>
      </c>
      <c r="D19" s="10">
        <v>19.32</v>
      </c>
      <c r="E19" s="4">
        <v>0</v>
      </c>
      <c r="F19" s="4">
        <v>0</v>
      </c>
      <c r="G19" s="6">
        <f t="shared" si="0"/>
        <v>30.84</v>
      </c>
      <c r="H19" s="5">
        <v>2</v>
      </c>
    </row>
    <row r="20" spans="1:8" x14ac:dyDescent="0.2">
      <c r="A20">
        <v>17</v>
      </c>
      <c r="B20" s="2" t="s">
        <v>14</v>
      </c>
      <c r="C20" s="4">
        <f>IFERROR(VLOOKUP(B20,[1]Champions2018_19!$B$30:$C$49,2,FALSE),0)</f>
        <v>0</v>
      </c>
      <c r="D20" s="4">
        <v>7.42</v>
      </c>
      <c r="E20" s="4">
        <v>7.62</v>
      </c>
      <c r="F20" s="4">
        <v>10.959999999999999</v>
      </c>
      <c r="G20" s="6">
        <f t="shared" si="0"/>
        <v>26</v>
      </c>
      <c r="H20" s="5">
        <v>-7</v>
      </c>
    </row>
    <row r="21" spans="1:8" x14ac:dyDescent="0.2">
      <c r="A21">
        <v>18</v>
      </c>
      <c r="B21" s="11" t="s">
        <v>29</v>
      </c>
      <c r="C21" s="4">
        <f>IFERROR(VLOOKUP(B21,[1]Champions2018_19!$B$30:$C$49,2,FALSE),0)</f>
        <v>15.12</v>
      </c>
      <c r="D21" s="10">
        <v>9.32</v>
      </c>
      <c r="E21" s="4">
        <v>0</v>
      </c>
      <c r="F21" s="4">
        <v>0</v>
      </c>
      <c r="G21" s="6">
        <f t="shared" si="0"/>
        <v>24.439999999999998</v>
      </c>
      <c r="H21" s="5">
        <v>5</v>
      </c>
    </row>
    <row r="22" spans="1:8" x14ac:dyDescent="0.2">
      <c r="A22">
        <v>19</v>
      </c>
      <c r="B22" s="12" t="s">
        <v>31</v>
      </c>
      <c r="C22" s="4">
        <f>IFERROR(VLOOKUP(B22,[1]Champions2018_19!$B$30:$C$49,2,FALSE),0)</f>
        <v>7.8199999999999994</v>
      </c>
      <c r="D22" s="10">
        <v>7.62</v>
      </c>
      <c r="E22" s="4">
        <v>0</v>
      </c>
      <c r="F22" s="4">
        <v>0</v>
      </c>
      <c r="G22" s="6">
        <f t="shared" si="0"/>
        <v>15.44</v>
      </c>
      <c r="H22" s="5">
        <v>6</v>
      </c>
    </row>
    <row r="23" spans="1:8" x14ac:dyDescent="0.2">
      <c r="A23">
        <v>20</v>
      </c>
      <c r="B23" s="2" t="s">
        <v>10</v>
      </c>
      <c r="C23" s="4">
        <f>IFERROR(VLOOKUP(B23,[1]Champions2018_19!$B$30:$C$49,2,FALSE),0)</f>
        <v>0</v>
      </c>
      <c r="D23" s="4">
        <v>0</v>
      </c>
      <c r="E23" s="4">
        <v>0</v>
      </c>
      <c r="F23" s="4">
        <v>11.16</v>
      </c>
      <c r="G23" s="6">
        <f t="shared" si="0"/>
        <v>11.16</v>
      </c>
      <c r="H23" s="5">
        <v>0</v>
      </c>
    </row>
    <row r="24" spans="1:8" x14ac:dyDescent="0.2">
      <c r="A24">
        <v>21</v>
      </c>
      <c r="B24" s="2" t="s">
        <v>13</v>
      </c>
      <c r="C24" s="4">
        <f>IFERROR(VLOOKUP(B24,[1]Champions2018_19!$B$30:$C$49,2,FALSE),0)</f>
        <v>0</v>
      </c>
      <c r="D24" s="4">
        <v>0</v>
      </c>
      <c r="E24" s="4">
        <v>0</v>
      </c>
      <c r="F24" s="4">
        <v>9.76</v>
      </c>
      <c r="G24" s="6">
        <f t="shared" si="0"/>
        <v>9.76</v>
      </c>
      <c r="H24" s="5">
        <v>-7</v>
      </c>
    </row>
    <row r="25" spans="1:8" x14ac:dyDescent="0.2">
      <c r="A25">
        <v>22</v>
      </c>
      <c r="B25" s="2" t="s">
        <v>12</v>
      </c>
      <c r="C25" s="4">
        <f>IFERROR(VLOOKUP(B25,[1]Champions2018_19!$B$30:$C$49,2,FALSE),0)</f>
        <v>0</v>
      </c>
      <c r="D25" s="4">
        <v>0</v>
      </c>
      <c r="E25" s="4">
        <v>0</v>
      </c>
      <c r="F25" s="4">
        <v>9.66</v>
      </c>
      <c r="G25" s="6">
        <f t="shared" si="0"/>
        <v>9.66</v>
      </c>
      <c r="H25" s="5">
        <v>-1</v>
      </c>
    </row>
    <row r="26" spans="1:8" x14ac:dyDescent="0.2">
      <c r="A26">
        <v>23</v>
      </c>
      <c r="B26" s="2" t="s">
        <v>11</v>
      </c>
      <c r="C26" s="4">
        <f>IFERROR(VLOOKUP(B26,[1]Champions2018_19!$B$30:$C$49,2,FALSE),0)</f>
        <v>0</v>
      </c>
      <c r="D26" s="4">
        <v>0</v>
      </c>
      <c r="E26" s="4">
        <v>0</v>
      </c>
      <c r="F26" s="4">
        <v>9.66</v>
      </c>
      <c r="G26" s="6">
        <f t="shared" si="0"/>
        <v>9.66</v>
      </c>
      <c r="H26" s="5">
        <v>-1</v>
      </c>
    </row>
    <row r="27" spans="1:8" x14ac:dyDescent="0.2">
      <c r="A27">
        <v>24</v>
      </c>
      <c r="B27" s="13" t="s">
        <v>33</v>
      </c>
      <c r="C27" s="4">
        <f>IFERROR(VLOOKUP(B27,[1]Champions2018_19!$B$30:$C$49,2,FALSE),0)</f>
        <v>9.1199999999999992</v>
      </c>
      <c r="D27" s="4">
        <v>0</v>
      </c>
      <c r="E27" s="4">
        <v>0</v>
      </c>
      <c r="F27" s="4">
        <v>0</v>
      </c>
      <c r="G27" s="6">
        <f t="shared" si="0"/>
        <v>9.1199999999999992</v>
      </c>
      <c r="H27" s="5" t="s">
        <v>36</v>
      </c>
    </row>
    <row r="28" spans="1:8" x14ac:dyDescent="0.2">
      <c r="A28">
        <v>25</v>
      </c>
      <c r="B28" s="11" t="s">
        <v>30</v>
      </c>
      <c r="C28" s="4">
        <f>IFERROR(VLOOKUP(B28,[1]Champions2018_19!$B$30:$C$49,2,FALSE),0)</f>
        <v>0</v>
      </c>
      <c r="D28" s="10">
        <v>9.02</v>
      </c>
      <c r="E28" s="4">
        <v>0</v>
      </c>
      <c r="F28" s="4">
        <v>0</v>
      </c>
      <c r="G28" s="6">
        <f t="shared" si="0"/>
        <v>9.02</v>
      </c>
      <c r="H28" s="5">
        <v>-6</v>
      </c>
    </row>
    <row r="29" spans="1:8" x14ac:dyDescent="0.2">
      <c r="A29">
        <v>26</v>
      </c>
      <c r="B29" s="14" t="s">
        <v>34</v>
      </c>
      <c r="C29" s="4">
        <f>IFERROR(VLOOKUP(B29,[1]Champions2018_19!$B$30:$C$49,2,FALSE),0)</f>
        <v>7.72</v>
      </c>
      <c r="D29" s="4">
        <v>0</v>
      </c>
      <c r="E29" s="4">
        <v>0</v>
      </c>
      <c r="F29" s="4">
        <v>0</v>
      </c>
      <c r="G29" s="6">
        <f t="shared" si="0"/>
        <v>7.72</v>
      </c>
      <c r="H29" s="5" t="s">
        <v>36</v>
      </c>
    </row>
    <row r="30" spans="1:8" x14ac:dyDescent="0.2">
      <c r="A30">
        <v>27</v>
      </c>
      <c r="B30" s="13" t="s">
        <v>35</v>
      </c>
      <c r="C30" s="4">
        <f>IFERROR(VLOOKUP(B30,[1]Champions2018_19!$B$30:$C$49,2,FALSE),0)</f>
        <v>7.72</v>
      </c>
      <c r="D30" s="4">
        <v>0</v>
      </c>
      <c r="E30" s="4">
        <v>0</v>
      </c>
      <c r="F30" s="4">
        <v>0</v>
      </c>
      <c r="G30" s="6">
        <f t="shared" si="0"/>
        <v>7.72</v>
      </c>
      <c r="H30" s="5" t="s">
        <v>36</v>
      </c>
    </row>
    <row r="31" spans="1:8" x14ac:dyDescent="0.2">
      <c r="A31">
        <v>28</v>
      </c>
      <c r="B31" s="2" t="s">
        <v>17</v>
      </c>
      <c r="C31" s="4">
        <f>IFERROR(VLOOKUP(B31,[1]Champions2018_19!$B$30:$C$49,2,FALSE),0)</f>
        <v>0</v>
      </c>
      <c r="D31" s="4">
        <v>0</v>
      </c>
      <c r="E31" s="4">
        <v>0</v>
      </c>
      <c r="F31" s="4">
        <v>0</v>
      </c>
      <c r="G31" s="6">
        <f t="shared" si="0"/>
        <v>0</v>
      </c>
      <c r="H31" s="5">
        <v>-3</v>
      </c>
    </row>
  </sheetData>
  <sheetProtection algorithmName="SHA-512" hashValue="rvRLlFKlbcmjddhXQTp26eaeilCsxqpmuXM8C2bx4CB8CCh4CuRRyhBs9yWrvAOxlQoePNglTF54Cu1ec4lz3g==" saltValue="B5iJHau8KdNpT4yzStZj9A==" spinCount="100000" sheet="1" objects="1" scenarios="1"/>
  <mergeCells count="1">
    <mergeCell ref="A1:G2"/>
  </mergeCells>
  <conditionalFormatting sqref="H4:H26 H28">
    <cfRule type="cellIs" dxfId="20" priority="17" operator="greaterThan">
      <formula>0</formula>
    </cfRule>
    <cfRule type="cellIs" dxfId="19" priority="18" operator="lessThan">
      <formula>0</formula>
    </cfRule>
  </conditionalFormatting>
  <conditionalFormatting sqref="H29">
    <cfRule type="cellIs" dxfId="18" priority="14" operator="greaterThan">
      <formula>0</formula>
    </cfRule>
    <cfRule type="cellIs" dxfId="17" priority="15" operator="lessThan">
      <formula>0</formula>
    </cfRule>
  </conditionalFormatting>
  <conditionalFormatting sqref="H30">
    <cfRule type="cellIs" dxfId="16" priority="11" operator="greaterThan">
      <formula>0</formula>
    </cfRule>
    <cfRule type="cellIs" dxfId="15" priority="12" operator="lessThan">
      <formula>0</formula>
    </cfRule>
  </conditionalFormatting>
  <conditionalFormatting sqref="H31">
    <cfRule type="cellIs" dxfId="5" priority="5" operator="greaterThan">
      <formula>0</formula>
    </cfRule>
    <cfRule type="cellIs" dxfId="4" priority="6" operator="lessThan">
      <formula>0</formula>
    </cfRule>
  </conditionalFormatting>
  <conditionalFormatting sqref="H27">
    <cfRule type="cellIs" dxfId="2" priority="2" operator="greaterThan">
      <formula>0</formula>
    </cfRule>
    <cfRule type="cellIs" dxfId="1" priority="3" operator="lessThan">
      <formula>0</formula>
    </cfRule>
  </conditionalFormatting>
  <pageMargins left="0.75" right="0.75" top="1" bottom="1" header="0.5" footer="0.5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ndsWith" priority="16" operator="endsWith" id="{EBFE87C9-3B9A-3B49-81BB-C82ABB57E97E}">
            <xm:f>RIGHT(H4,LEN("-"))="-"</xm:f>
            <xm:f>"-"</xm:f>
            <x14:dxf>
              <font>
                <color auto="1"/>
              </font>
              <fill>
                <patternFill patternType="none">
                  <fgColor indexed="64"/>
                  <bgColor auto="1"/>
                </patternFill>
              </fill>
            </x14:dxf>
          </x14:cfRule>
          <xm:sqref>H4:H26 H28</xm:sqref>
        </x14:conditionalFormatting>
        <x14:conditionalFormatting xmlns:xm="http://schemas.microsoft.com/office/excel/2006/main">
          <x14:cfRule type="endsWith" priority="13" operator="endsWith" id="{EBB52F45-F760-CF40-9CD7-5D6798C4F9E4}">
            <xm:f>RIGHT(H29,LEN("-"))="-"</xm:f>
            <xm:f>"-"</xm:f>
            <x14:dxf>
              <font>
                <color auto="1"/>
              </font>
              <fill>
                <patternFill patternType="none">
                  <fgColor indexed="64"/>
                  <bgColor auto="1"/>
                </patternFill>
              </fill>
            </x14:dxf>
          </x14:cfRule>
          <xm:sqref>H29</xm:sqref>
        </x14:conditionalFormatting>
        <x14:conditionalFormatting xmlns:xm="http://schemas.microsoft.com/office/excel/2006/main">
          <x14:cfRule type="endsWith" priority="10" operator="endsWith" id="{F88BD428-65A4-E943-AE4F-19690C35DE68}">
            <xm:f>RIGHT(H30,LEN("-"))="-"</xm:f>
            <xm:f>"-"</xm:f>
            <x14:dxf>
              <font>
                <color auto="1"/>
              </font>
              <fill>
                <patternFill patternType="none">
                  <fgColor indexed="64"/>
                  <bgColor auto="1"/>
                </patternFill>
              </fill>
            </x14:dxf>
          </x14:cfRule>
          <xm:sqref>H30</xm:sqref>
        </x14:conditionalFormatting>
        <x14:conditionalFormatting xmlns:xm="http://schemas.microsoft.com/office/excel/2006/main">
          <x14:cfRule type="endsWith" priority="4" operator="endsWith" id="{5BF0734E-03B1-614D-A1BD-DFA024EF0B2E}">
            <xm:f>RIGHT(H31,LEN("-"))="-"</xm:f>
            <xm:f>"-"</xm:f>
            <x14:dxf>
              <font>
                <color auto="1"/>
              </font>
              <fill>
                <patternFill patternType="none">
                  <fgColor indexed="64"/>
                  <bgColor auto="1"/>
                </patternFill>
              </fill>
            </x14:dxf>
          </x14:cfRule>
          <xm:sqref>H31</xm:sqref>
        </x14:conditionalFormatting>
        <x14:conditionalFormatting xmlns:xm="http://schemas.microsoft.com/office/excel/2006/main">
          <x14:cfRule type="endsWith" priority="1" operator="endsWith" id="{359FD6C4-5490-4740-99BD-C3F6CBF878FE}">
            <xm:f>RIGHT(H27,LEN("-"))="-"</xm:f>
            <xm:f>"-"</xm:f>
            <x14:dxf>
              <font>
                <color auto="1"/>
              </font>
              <fill>
                <patternFill patternType="none">
                  <fgColor indexed="64"/>
                  <bgColor auto="1"/>
                </patternFill>
              </fill>
            </x14:dxf>
          </x14:cfRule>
          <xm:sqref>H27</xm:sqref>
        </x14:conditionalFormatting>
      </x14:conditionalFormattings>
    </ex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ChampionsLeague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Marco Mannucci</dc:creator>
  <cp:lastModifiedBy>Microsoft Office User</cp:lastModifiedBy>
  <dcterms:created xsi:type="dcterms:W3CDTF">2015-05-27T17:10:55Z</dcterms:created>
  <dcterms:modified xsi:type="dcterms:W3CDTF">2019-09-13T23:09:18Z</dcterms:modified>
</cp:coreProperties>
</file>