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8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fabionepi/Desktop/"/>
    </mc:Choice>
  </mc:AlternateContent>
  <bookViews>
    <workbookView xWindow="11900" yWindow="520" windowWidth="29700" windowHeight="19580" tabRatio="957" activeTab="4"/>
  </bookViews>
  <sheets>
    <sheet name="TABELLONE" sheetId="1" r:id="rId1"/>
    <sheet name="1° GIORNATA" sheetId="16" r:id="rId2"/>
    <sheet name="2° GIORNATA" sheetId="3" r:id="rId3"/>
    <sheet name="3° GIORNATA" sheetId="4" r:id="rId4"/>
    <sheet name="FINALE" sheetId="6" r:id="rId5"/>
    <sheet name="GIOCATORI" sheetId="24" r:id="rId6"/>
    <sheet name="skiacciak mosca" sheetId="8" state="hidden" r:id="rId7"/>
    <sheet name="tette biscottate" sheetId="23" r:id="rId8"/>
    <sheet name="flybeard" sheetId="22" state="hidden" r:id="rId9"/>
    <sheet name="interfogat" sheetId="20" r:id="rId10"/>
  </sheets>
  <definedNames>
    <definedName name="_xlnm._FilterDatabase" localSheetId="0">TABELLONE!#REF!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28" i="1" l="1"/>
  <c r="A28" i="1"/>
  <c r="B17" i="16"/>
  <c r="B5" i="16"/>
  <c r="L2" i="1"/>
  <c r="D17" i="6"/>
  <c r="D5" i="6"/>
  <c r="B17" i="6"/>
  <c r="B5" i="6"/>
  <c r="M17" i="16"/>
  <c r="M5" i="16"/>
  <c r="M3" i="1"/>
  <c r="M17" i="3"/>
  <c r="M5" i="3"/>
  <c r="M8" i="1"/>
  <c r="D17" i="4"/>
  <c r="D5" i="4"/>
  <c r="M12" i="1"/>
  <c r="K17" i="16"/>
  <c r="K5" i="16"/>
  <c r="L3" i="1"/>
  <c r="K17" i="3"/>
  <c r="K5" i="3"/>
  <c r="L8" i="1"/>
  <c r="B17" i="4"/>
  <c r="B5" i="4"/>
  <c r="L12" i="1"/>
  <c r="P3" i="1"/>
  <c r="P8" i="1"/>
  <c r="P12" i="1"/>
  <c r="D17" i="3"/>
  <c r="D5" i="3"/>
  <c r="M7" i="1"/>
  <c r="K17" i="4"/>
  <c r="K5" i="4"/>
  <c r="L13" i="1"/>
  <c r="B17" i="3"/>
  <c r="B5" i="3"/>
  <c r="L7" i="1"/>
  <c r="M17" i="4"/>
  <c r="M5" i="4"/>
  <c r="M13" i="1"/>
  <c r="O3" i="1"/>
  <c r="P7" i="1"/>
  <c r="O13" i="1"/>
  <c r="D17" i="16"/>
  <c r="D5" i="16"/>
  <c r="M2" i="1"/>
  <c r="P2" i="1"/>
  <c r="O8" i="1"/>
  <c r="P13" i="1"/>
  <c r="O2" i="1"/>
  <c r="O7" i="1"/>
  <c r="O12" i="1"/>
  <c r="D16" i="1"/>
  <c r="D17" i="1"/>
  <c r="D15" i="1"/>
  <c r="D18" i="1"/>
  <c r="C16" i="1"/>
  <c r="C17" i="1"/>
  <c r="C15" i="1"/>
  <c r="C18" i="1"/>
  <c r="B16" i="1"/>
  <c r="B17" i="1"/>
  <c r="B15" i="1"/>
  <c r="B18" i="1"/>
  <c r="F16" i="1"/>
  <c r="F17" i="1"/>
  <c r="F15" i="1"/>
  <c r="F18" i="1"/>
  <c r="K3" i="1"/>
  <c r="L5" i="16"/>
  <c r="J3" i="1"/>
  <c r="J5" i="16"/>
  <c r="K2" i="1"/>
  <c r="C5" i="16"/>
  <c r="J2" i="1"/>
  <c r="A5" i="16"/>
  <c r="E18" i="1"/>
  <c r="E16" i="1"/>
  <c r="E17" i="1"/>
  <c r="E15" i="1"/>
  <c r="C5" i="6"/>
  <c r="A5" i="6"/>
  <c r="K13" i="1"/>
  <c r="L5" i="4"/>
  <c r="J13" i="1"/>
  <c r="J5" i="4"/>
  <c r="K12" i="1"/>
  <c r="C5" i="4"/>
  <c r="J12" i="1"/>
  <c r="A5" i="4"/>
  <c r="K8" i="1"/>
  <c r="L5" i="3"/>
  <c r="J8" i="1"/>
  <c r="J5" i="3"/>
  <c r="K7" i="1"/>
  <c r="C5" i="3"/>
  <c r="J7" i="1"/>
  <c r="A5" i="3"/>
</calcChain>
</file>

<file path=xl/sharedStrings.xml><?xml version="1.0" encoding="utf-8"?>
<sst xmlns="http://schemas.openxmlformats.org/spreadsheetml/2006/main" count="1069" uniqueCount="362">
  <si>
    <t>GIRONE A</t>
  </si>
  <si>
    <t>ORDINE CHIAMATA SEMIFINALI</t>
  </si>
  <si>
    <t>1° GIORNATA</t>
  </si>
  <si>
    <t>SQUADRE</t>
  </si>
  <si>
    <t>A</t>
  </si>
  <si>
    <t>B</t>
  </si>
  <si>
    <t>2° GIORNATA</t>
  </si>
  <si>
    <t>C</t>
  </si>
  <si>
    <t>INTERFOGAT</t>
  </si>
  <si>
    <t>D</t>
  </si>
  <si>
    <t>3° GIORNATA</t>
  </si>
  <si>
    <t>CLASSIFICA</t>
  </si>
  <si>
    <t>pts</t>
  </si>
  <si>
    <t>g.f.</t>
  </si>
  <si>
    <t>g.s.</t>
  </si>
  <si>
    <t>diff.</t>
  </si>
  <si>
    <t>fantaPts</t>
  </si>
  <si>
    <t>A1</t>
  </si>
  <si>
    <t>A2</t>
  </si>
  <si>
    <t>A3</t>
  </si>
  <si>
    <t>A4</t>
  </si>
  <si>
    <t>SKIACCIAK MOSCA</t>
  </si>
  <si>
    <t>FINALE</t>
  </si>
  <si>
    <t>PANCHINA</t>
  </si>
  <si>
    <t>TABELLONE</t>
  </si>
  <si>
    <t>Squadra</t>
  </si>
  <si>
    <t>P</t>
  </si>
  <si>
    <t>Portiere</t>
  </si>
  <si>
    <t>Difensori</t>
  </si>
  <si>
    <t>Centrocampisti</t>
  </si>
  <si>
    <t>Attaccanti</t>
  </si>
  <si>
    <t>Fabrizio Rapetti</t>
  </si>
  <si>
    <t>Andrea Ammannati</t>
  </si>
  <si>
    <t>Luca Frongia &amp; Federico Corradi</t>
  </si>
  <si>
    <t>Luca Valli</t>
  </si>
  <si>
    <t>Assist</t>
  </si>
  <si>
    <t>TETTE BISCOTTATE</t>
  </si>
  <si>
    <t>FLYBEARD</t>
  </si>
  <si>
    <t>COMPETIZIONE</t>
  </si>
  <si>
    <t>NOME_COGNOME_GIOCATORE</t>
  </si>
  <si>
    <t>NAZIONALE</t>
  </si>
  <si>
    <t>RUOLO_FANTA</t>
  </si>
  <si>
    <t xml:space="preserve">$_FD </t>
  </si>
  <si>
    <t>ConfCup2017</t>
  </si>
  <si>
    <t>Claudio Bravo</t>
  </si>
  <si>
    <t>Cile</t>
  </si>
  <si>
    <t>Johnny Herrera</t>
  </si>
  <si>
    <t>Cristopher Toselli</t>
  </si>
  <si>
    <t>Gonzalo Jara</t>
  </si>
  <si>
    <t>Gary Medel</t>
  </si>
  <si>
    <t>Mauricio Isla</t>
  </si>
  <si>
    <t>Eugenio Mena</t>
  </si>
  <si>
    <t>Enzo Roco</t>
  </si>
  <si>
    <t>Paulo Díaz</t>
  </si>
  <si>
    <t>Jean Beausejour</t>
  </si>
  <si>
    <t>Arturo Vidal</t>
  </si>
  <si>
    <t>Charles Aránguiz</t>
  </si>
  <si>
    <t>Marcelo Díaz</t>
  </si>
  <si>
    <t>José Pedro Fuenzalida</t>
  </si>
  <si>
    <t>Felipe Gutiérrez</t>
  </si>
  <si>
    <t>Francisco Silva</t>
  </si>
  <si>
    <t>Pablo Hernández</t>
  </si>
  <si>
    <t>Martin Rodriguez</t>
  </si>
  <si>
    <t>Leonardo Valencia</t>
  </si>
  <si>
    <t>Alexis Sánchez</t>
  </si>
  <si>
    <t>Eduardo Vargas</t>
  </si>
  <si>
    <t>Edson Puch</t>
  </si>
  <si>
    <t>Ángelo Sagal</t>
  </si>
  <si>
    <t>Marc-André ter Stegen</t>
  </si>
  <si>
    <t>Germania</t>
  </si>
  <si>
    <t>Bernd Leno</t>
  </si>
  <si>
    <t>Kevin Trapp</t>
  </si>
  <si>
    <t>Shkodran Mustafi</t>
  </si>
  <si>
    <t>Niklas Süle</t>
  </si>
  <si>
    <t>Antonio Rüdiger</t>
  </si>
  <si>
    <t>Matthias Ginter</t>
  </si>
  <si>
    <t>Jonas Hector</t>
  </si>
  <si>
    <t>Marvin Plattenhardt</t>
  </si>
  <si>
    <t>Benjamin Henrichs</t>
  </si>
  <si>
    <t>Joshua Kimmich</t>
  </si>
  <si>
    <t>Emre Can</t>
  </si>
  <si>
    <t>Sebastian Rudy</t>
  </si>
  <si>
    <t>Diego Demme</t>
  </si>
  <si>
    <t>Leon Goretzka</t>
  </si>
  <si>
    <t>Julian Brandt</t>
  </si>
  <si>
    <t>Kerem Demirbay</t>
  </si>
  <si>
    <t>Julian Draxler</t>
  </si>
  <si>
    <t>Amin Younes</t>
  </si>
  <si>
    <t>Lars Stindl</t>
  </si>
  <si>
    <t>Timo Werner</t>
  </si>
  <si>
    <t>Sandro Wagner</t>
  </si>
  <si>
    <t>Guillermo Ochoa</t>
  </si>
  <si>
    <t>Messico</t>
  </si>
  <si>
    <t>Alfredo Talavera</t>
  </si>
  <si>
    <t>Rodolfo Cota</t>
  </si>
  <si>
    <t>Héctor Moreno</t>
  </si>
  <si>
    <t>Diego Reyes</t>
  </si>
  <si>
    <t>Carlos Salcedo</t>
  </si>
  <si>
    <t>Néstor Araujo</t>
  </si>
  <si>
    <t>Rafael Márquez</t>
  </si>
  <si>
    <t>Luis Ricardo Reyes</t>
  </si>
  <si>
    <t>Oswaldo Alanís</t>
  </si>
  <si>
    <t>Miguel Layún</t>
  </si>
  <si>
    <t>Andrés Guardado</t>
  </si>
  <si>
    <t>Héctor Herrera</t>
  </si>
  <si>
    <t>Jonathan dos Santos</t>
  </si>
  <si>
    <t>Marco Fabián</t>
  </si>
  <si>
    <t>Javier Aquino</t>
  </si>
  <si>
    <t>Hirving Lozano</t>
  </si>
  <si>
    <t>Carlos Vela</t>
  </si>
  <si>
    <t>Jesús Corona</t>
  </si>
  <si>
    <t>Giovani dos Santos</t>
  </si>
  <si>
    <t>Chicharito</t>
  </si>
  <si>
    <t>Raúl Jiménez</t>
  </si>
  <si>
    <t>Oribe Peralta</t>
  </si>
  <si>
    <t>Rui Patrício</t>
  </si>
  <si>
    <t>Portogallo</t>
  </si>
  <si>
    <t>Beto</t>
  </si>
  <si>
    <t>Josè Sa</t>
  </si>
  <si>
    <t>Pepe</t>
  </si>
  <si>
    <t>José Fonte</t>
  </si>
  <si>
    <t>Luís Neto</t>
  </si>
  <si>
    <t>Bruno Alves</t>
  </si>
  <si>
    <t>Raphaël Guerreiro</t>
  </si>
  <si>
    <t>Eliseu</t>
  </si>
  <si>
    <t>Cédric Soares</t>
  </si>
  <si>
    <t>Nélson Semedo</t>
  </si>
  <si>
    <t>William Carvalho</t>
  </si>
  <si>
    <t>Danilo Pereira</t>
  </si>
  <si>
    <t>André Gomes</t>
  </si>
  <si>
    <t>João Moutinho</t>
  </si>
  <si>
    <t>Adrien Silva</t>
  </si>
  <si>
    <t>Pizzi</t>
  </si>
  <si>
    <t>Bernardo Silva</t>
  </si>
  <si>
    <t>Cristiano Ronaldo</t>
  </si>
  <si>
    <t>André Silva</t>
  </si>
  <si>
    <t>Nani</t>
  </si>
  <si>
    <t>Gelson Martins</t>
  </si>
  <si>
    <t>Ricardo Quaresma</t>
  </si>
  <si>
    <t>POR</t>
  </si>
  <si>
    <t>HECTOR</t>
  </si>
  <si>
    <t>GER</t>
  </si>
  <si>
    <t>MUSTAFI</t>
  </si>
  <si>
    <t>PEPE</t>
  </si>
  <si>
    <t>MEDEL</t>
  </si>
  <si>
    <t>CIL</t>
  </si>
  <si>
    <t>SAINSBURY</t>
  </si>
  <si>
    <t>AUS</t>
  </si>
  <si>
    <t>OWONA</t>
  </si>
  <si>
    <t>CAM</t>
  </si>
  <si>
    <t>BROTHERTON</t>
  </si>
  <si>
    <t>NZE</t>
  </si>
  <si>
    <t>PORTOGALLO</t>
  </si>
  <si>
    <t>RAPAEL GUERRIERO</t>
  </si>
  <si>
    <t>DRAXLER</t>
  </si>
  <si>
    <t>GIOVANI DOS SANTOS</t>
  </si>
  <si>
    <t>ARANGUIZ</t>
  </si>
  <si>
    <t>MOUKANDJO</t>
  </si>
  <si>
    <t>AQUINO</t>
  </si>
  <si>
    <t>MANDJECK</t>
  </si>
  <si>
    <t>IRVINE</t>
  </si>
  <si>
    <t>MCGLINCHEY</t>
  </si>
  <si>
    <t>RONALDO</t>
  </si>
  <si>
    <t>QUARESMA</t>
  </si>
  <si>
    <t>BASSOGOG</t>
  </si>
  <si>
    <t>KRUSE</t>
  </si>
  <si>
    <t>KANNUNNIKOV</t>
  </si>
  <si>
    <t>CAHILL</t>
  </si>
  <si>
    <t>RUS</t>
  </si>
  <si>
    <t>MEX</t>
  </si>
  <si>
    <t>GERMANIA</t>
  </si>
  <si>
    <t>FAI</t>
  </si>
  <si>
    <t>CEDRIC SOARES</t>
  </si>
  <si>
    <t xml:space="preserve">POR </t>
  </si>
  <si>
    <t>HECTOR MORENO</t>
  </si>
  <si>
    <t>SALCEDO</t>
  </si>
  <si>
    <t>VASIN</t>
  </si>
  <si>
    <t>JARA</t>
  </si>
  <si>
    <t>DEGENEK</t>
  </si>
  <si>
    <t>EMRE CAN</t>
  </si>
  <si>
    <t>GORETZKA</t>
  </si>
  <si>
    <t>HERRERA</t>
  </si>
  <si>
    <t>PABLO HERNANDEZ</t>
  </si>
  <si>
    <t>SAMEDOV</t>
  </si>
  <si>
    <t>RUDY</t>
  </si>
  <si>
    <t>LAYUN</t>
  </si>
  <si>
    <t>ANDRES GUARDADO</t>
  </si>
  <si>
    <t>ALEXIS SANCHEZ</t>
  </si>
  <si>
    <t>CHICHARITO</t>
  </si>
  <si>
    <t>NANI</t>
  </si>
  <si>
    <t>SMOLOV</t>
  </si>
  <si>
    <t>RAUL JIMENEZ</t>
  </si>
  <si>
    <t>POLOZ</t>
  </si>
  <si>
    <t>MEXICO</t>
  </si>
  <si>
    <t>RUDIGER</t>
  </si>
  <si>
    <t>JOSE FONTE</t>
  </si>
  <si>
    <t>NGADEO NGADJUI</t>
  </si>
  <si>
    <t>DIEGO REYES</t>
  </si>
  <si>
    <t>GINTER</t>
  </si>
  <si>
    <t>HENRICHS</t>
  </si>
  <si>
    <t>TEIKEU</t>
  </si>
  <si>
    <t>LUIS RICARDO REYES</t>
  </si>
  <si>
    <t>ARTURO VIDAL</t>
  </si>
  <si>
    <t>CARLOS VELA</t>
  </si>
  <si>
    <t>MIRANCHUK</t>
  </si>
  <si>
    <t>ANDRE GOMES</t>
  </si>
  <si>
    <t>ZHIRKOV</t>
  </si>
  <si>
    <t>CARVALHO</t>
  </si>
  <si>
    <t>SIANI</t>
  </si>
  <si>
    <t>EDU VARGAS</t>
  </si>
  <si>
    <t>WERNER</t>
  </si>
  <si>
    <t>ABOUBAKAR</t>
  </si>
  <si>
    <t>PERALTA</t>
  </si>
  <si>
    <t>LECKIE</t>
  </si>
  <si>
    <t>ZOUA</t>
  </si>
  <si>
    <t>CILE</t>
  </si>
  <si>
    <t>KIMMICH</t>
  </si>
  <si>
    <t>ELISEU</t>
  </si>
  <si>
    <t>ISLA</t>
  </si>
  <si>
    <t>BEAUSEJOUR</t>
  </si>
  <si>
    <t>KURDYASHOV</t>
  </si>
  <si>
    <t>OYONGO</t>
  </si>
  <si>
    <t>BRUNO ALVES</t>
  </si>
  <si>
    <t>BERNARDO SILVA</t>
  </si>
  <si>
    <t>BRANDT</t>
  </si>
  <si>
    <t>MOUTINHO</t>
  </si>
  <si>
    <t>GOLOVIN</t>
  </si>
  <si>
    <t>LOZANO</t>
  </si>
  <si>
    <t>MENA</t>
  </si>
  <si>
    <t>DANILO PEREIRA</t>
  </si>
  <si>
    <t>JHONATAN DO SANTOS</t>
  </si>
  <si>
    <t>ANDRE SILVA</t>
  </si>
  <si>
    <t>WAGNER</t>
  </si>
  <si>
    <t>STINDL</t>
  </si>
  <si>
    <t>YOUNES</t>
  </si>
  <si>
    <t>MARTINS</t>
  </si>
  <si>
    <t>WOOD</t>
  </si>
  <si>
    <t>RODRIGUEZ</t>
  </si>
  <si>
    <t>MARTIN RODRIGUEZ</t>
  </si>
  <si>
    <t>Rudiger</t>
  </si>
  <si>
    <t>Ginter</t>
  </si>
  <si>
    <t>Fonte</t>
  </si>
  <si>
    <t>Miranchuck</t>
  </si>
  <si>
    <t>Vidal</t>
  </si>
  <si>
    <t>Vela</t>
  </si>
  <si>
    <t>Zhirkov</t>
  </si>
  <si>
    <t>Edu Vargas</t>
  </si>
  <si>
    <t>Werner</t>
  </si>
  <si>
    <t>Aboubakar</t>
  </si>
  <si>
    <t>Henrichs</t>
  </si>
  <si>
    <t>Teikeu</t>
  </si>
  <si>
    <t>D.Reyes</t>
  </si>
  <si>
    <t>Corona</t>
  </si>
  <si>
    <t>Andre Gomes</t>
  </si>
  <si>
    <t>Siani</t>
  </si>
  <si>
    <t>Peralta</t>
  </si>
  <si>
    <t>Zoua</t>
  </si>
  <si>
    <t>Leckie</t>
  </si>
  <si>
    <t>Mustafi</t>
  </si>
  <si>
    <t>Guerriero</t>
  </si>
  <si>
    <t>Hector</t>
  </si>
  <si>
    <t>Draxler</t>
  </si>
  <si>
    <t>Dos Santos</t>
  </si>
  <si>
    <t>Aranguiz</t>
  </si>
  <si>
    <t>Moukandjo</t>
  </si>
  <si>
    <t>McGlinchey</t>
  </si>
  <si>
    <t>Ronaldo</t>
  </si>
  <si>
    <t>Medel</t>
  </si>
  <si>
    <t>Owona</t>
  </si>
  <si>
    <t>Brotherton</t>
  </si>
  <si>
    <t>Aquino</t>
  </si>
  <si>
    <t>Mandjeck</t>
  </si>
  <si>
    <t>Irvine</t>
  </si>
  <si>
    <t>Quaresma</t>
  </si>
  <si>
    <t>Kunnikov</t>
  </si>
  <si>
    <t>Kruse</t>
  </si>
  <si>
    <t>Modulo 352</t>
  </si>
  <si>
    <t>Modulo 343</t>
  </si>
  <si>
    <t>Cedric Soares</t>
  </si>
  <si>
    <t>Jara</t>
  </si>
  <si>
    <t>Vasin</t>
  </si>
  <si>
    <t>Goretzka</t>
  </si>
  <si>
    <t>Pablo Hernandez</t>
  </si>
  <si>
    <t>Samedov</t>
  </si>
  <si>
    <t>Alexis Sanches</t>
  </si>
  <si>
    <t>Smolov</t>
  </si>
  <si>
    <t>Shiskhin</t>
  </si>
  <si>
    <t>Fai</t>
  </si>
  <si>
    <t>Hector Moreno</t>
  </si>
  <si>
    <t>Rudy</t>
  </si>
  <si>
    <t>Andres Guardado</t>
  </si>
  <si>
    <t>Herrera</t>
  </si>
  <si>
    <t>Raul Jimenez</t>
  </si>
  <si>
    <t>Poloz</t>
  </si>
  <si>
    <t>sv</t>
  </si>
  <si>
    <t>Bassogog</t>
  </si>
  <si>
    <t>C.Ronaldo</t>
  </si>
  <si>
    <t>Jhonathan Do Santos</t>
  </si>
  <si>
    <t>Alexis Sanchez</t>
  </si>
  <si>
    <t>Brandt</t>
  </si>
  <si>
    <t>Kimmich</t>
  </si>
  <si>
    <t>Ngadeo Ndagjui</t>
  </si>
  <si>
    <t>D. Reyes</t>
  </si>
  <si>
    <t>Andrè Gomes</t>
  </si>
  <si>
    <t>Miranchuk</t>
  </si>
  <si>
    <t>Carvalho</t>
  </si>
  <si>
    <t>Zouma</t>
  </si>
  <si>
    <t>Guerreiro</t>
  </si>
  <si>
    <t>G. Dos Santos</t>
  </si>
  <si>
    <t>McGinclhey</t>
  </si>
  <si>
    <t>Cahill</t>
  </si>
  <si>
    <t>Layun</t>
  </si>
  <si>
    <t>GLUSHAKOV</t>
  </si>
  <si>
    <t>Ngadeo Ngadjui</t>
  </si>
  <si>
    <t>GUERREIRO</t>
  </si>
  <si>
    <t>GIOVANNI DOS SANTOS</t>
  </si>
  <si>
    <t>MORENO</t>
  </si>
  <si>
    <t>GUARDADO</t>
  </si>
  <si>
    <t>SANCHEZ</t>
  </si>
  <si>
    <t>SCHISKIN</t>
  </si>
  <si>
    <t>HERNANDEZ</t>
  </si>
  <si>
    <t>JIMENEZ</t>
  </si>
  <si>
    <t>MESSICO</t>
  </si>
  <si>
    <t>FONTE</t>
  </si>
  <si>
    <t>NGADEU NGADJU</t>
  </si>
  <si>
    <t>VIDAL</t>
  </si>
  <si>
    <t>VELA</t>
  </si>
  <si>
    <t>D. REYES</t>
  </si>
  <si>
    <t>L. REYES</t>
  </si>
  <si>
    <t>KUNDRIANKOV</t>
  </si>
  <si>
    <t>x</t>
  </si>
  <si>
    <t>salsedo</t>
  </si>
  <si>
    <t>messico</t>
  </si>
  <si>
    <t>guardado</t>
  </si>
  <si>
    <t>beausejour</t>
  </si>
  <si>
    <t>cile</t>
  </si>
  <si>
    <t>lozano</t>
  </si>
  <si>
    <t>jonathan dos Santos</t>
  </si>
  <si>
    <t>danilo Pereira</t>
  </si>
  <si>
    <t>portogallo</t>
  </si>
  <si>
    <t>martins</t>
  </si>
  <si>
    <t>younes</t>
  </si>
  <si>
    <t>germania</t>
  </si>
  <si>
    <t>EDUARDO VARGAS</t>
  </si>
  <si>
    <t>ADRIEN SILVA</t>
  </si>
  <si>
    <t>X</t>
  </si>
  <si>
    <t>ANDRE' GOMES</t>
  </si>
  <si>
    <t>DEMIRBAY</t>
  </si>
  <si>
    <t>JOSE' FONTE</t>
  </si>
  <si>
    <t>ARAUJO</t>
  </si>
  <si>
    <t>PAULO DIAZ</t>
  </si>
  <si>
    <t>ANDRÉ GOMES</t>
  </si>
  <si>
    <t>JOSÉ FONTE</t>
  </si>
  <si>
    <t>ARUJIO</t>
  </si>
  <si>
    <t>CALCI DI RIGORE</t>
  </si>
  <si>
    <t>GIOCATORE</t>
  </si>
  <si>
    <t>VOTO PURO</t>
  </si>
  <si>
    <t>GOL</t>
  </si>
  <si>
    <t>SI</t>
  </si>
  <si>
    <t>NO</t>
  </si>
  <si>
    <t>C. RONALDO</t>
  </si>
  <si>
    <t>ANDRE'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</si>
</sst>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4"/>
      <color rgb="FFFF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2"/>
      <color rgb="FFFF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strike/>
      <sz val="11"/>
      <color rgb="FF000000"/>
      <name val="Calibri"/>
      <family val="2"/>
      <charset val="1"/>
    </font>
    <font>
      <b/>
      <i/>
      <u/>
      <sz val="11"/>
      <color rgb="FF000000"/>
      <name val="Calibri"/>
      <family val="2"/>
      <charset val="1"/>
    </font>
    <font>
      <sz val="16"/>
      <color rgb="FF444444"/>
      <name val="Arial"/>
      <family val="2"/>
      <charset val="1"/>
    </font>
    <font>
      <sz val="12"/>
      <color rgb="FF4F81BD"/>
      <name val="Calibri"/>
      <family val="2"/>
      <charset val="1"/>
    </font>
    <font>
      <i/>
      <sz val="11"/>
      <color rgb="FF000000"/>
      <name val="Calibri"/>
      <family val="2"/>
      <charset val="1"/>
    </font>
    <font>
      <sz val="12"/>
      <color theme="1"/>
      <name val="Calibri"/>
      <family val="2"/>
      <scheme val="minor"/>
    </font>
    <font>
      <sz val="13.2"/>
      <color rgb="FF4F81BD"/>
      <name val="Calibri"/>
      <family val="2"/>
    </font>
    <font>
      <u/>
      <sz val="11"/>
      <color rgb="FF000000"/>
      <name val="Calibri"/>
      <family val="2"/>
      <charset val="1"/>
    </font>
    <font>
      <u/>
      <sz val="11"/>
      <color theme="10"/>
      <name val="Calibri"/>
      <family val="2"/>
      <charset val="1"/>
    </font>
    <font>
      <u/>
      <sz val="11"/>
      <color theme="11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2.1"/>
      <color rgb="FF002060"/>
      <name val="Arial"/>
      <family val="2"/>
    </font>
    <font>
      <sz val="8"/>
      <name val="Calibri"/>
      <family val="2"/>
      <charset val="1"/>
    </font>
    <font>
      <sz val="14"/>
      <color theme="0"/>
      <name val="Calibri"/>
      <family val="2"/>
      <charset val="1"/>
    </font>
    <font>
      <b/>
      <sz val="20"/>
      <color rgb="FF000000"/>
      <name val="Calibri"/>
    </font>
  </fonts>
  <fills count="17">
    <fill>
      <patternFill patternType="none"/>
    </fill>
    <fill>
      <patternFill patternType="gray125"/>
    </fill>
    <fill>
      <patternFill patternType="solid">
        <fgColor rgb="FF808080"/>
        <bgColor rgb="FF969696"/>
      </patternFill>
    </fill>
    <fill>
      <patternFill patternType="solid">
        <fgColor rgb="FFDCE6F2"/>
        <bgColor rgb="FFEEECE1"/>
      </patternFill>
    </fill>
    <fill>
      <patternFill patternType="solid">
        <fgColor rgb="FFFDEADA"/>
        <bgColor rgb="FFEEECE1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EEECE1"/>
      </patternFill>
    </fill>
    <fill>
      <patternFill patternType="solid">
        <fgColor rgb="FFF79646"/>
        <bgColor rgb="FFFF8080"/>
      </patternFill>
    </fill>
    <fill>
      <patternFill patternType="solid">
        <fgColor rgb="FFEEECE1"/>
        <bgColor rgb="FFFDEADA"/>
      </patternFill>
    </fill>
    <fill>
      <patternFill patternType="solid">
        <fgColor rgb="FF92D050"/>
        <bgColor rgb="FFC0C0C0"/>
      </patternFill>
    </fill>
    <fill>
      <patternFill patternType="solid">
        <fgColor rgb="FF4F81BD"/>
        <bgColor rgb="FF808080"/>
      </patternFill>
    </fill>
    <fill>
      <patternFill patternType="solid">
        <fgColor rgb="FFFFFF99"/>
        <bgColor rgb="FFFDEADA"/>
      </patternFill>
    </fill>
    <fill>
      <patternFill patternType="solid">
        <fgColor rgb="FFCCFFFF"/>
        <bgColor rgb="FFDCE6F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2">
    <xf numFmtId="0" fontId="0" fillId="0" borderId="0"/>
    <xf numFmtId="0" fontId="1" fillId="0" borderId="0"/>
    <xf numFmtId="0" fontId="14" fillId="0" borderId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/>
  </cellStyleXfs>
  <cellXfs count="110">
    <xf numFmtId="0" fontId="0" fillId="0" borderId="0" xfId="0"/>
    <xf numFmtId="0" fontId="2" fillId="0" borderId="0" xfId="0" applyFont="1"/>
    <xf numFmtId="0" fontId="4" fillId="0" borderId="0" xfId="0" applyFont="1"/>
    <xf numFmtId="0" fontId="0" fillId="0" borderId="2" xfId="0" applyBorder="1"/>
    <xf numFmtId="0" fontId="0" fillId="3" borderId="4" xfId="0" applyFill="1" applyBorder="1"/>
    <xf numFmtId="0" fontId="0" fillId="4" borderId="0" xfId="0" applyFill="1"/>
    <xf numFmtId="0" fontId="5" fillId="0" borderId="0" xfId="0" applyFont="1"/>
    <xf numFmtId="0" fontId="0" fillId="3" borderId="6" xfId="0" applyFill="1" applyBorder="1"/>
    <xf numFmtId="0" fontId="0" fillId="0" borderId="0" xfId="0" applyBorder="1"/>
    <xf numFmtId="0" fontId="0" fillId="0" borderId="0" xfId="0" applyAlignment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9" xfId="0" applyFont="1" applyBorder="1"/>
    <xf numFmtId="0" fontId="4" fillId="0" borderId="0" xfId="0" applyFont="1" applyBorder="1"/>
    <xf numFmtId="0" fontId="0" fillId="0" borderId="0" xfId="0" applyFont="1" applyBorder="1"/>
    <xf numFmtId="0" fontId="0" fillId="0" borderId="10" xfId="0" applyBorder="1"/>
    <xf numFmtId="0" fontId="0" fillId="0" borderId="11" xfId="0" applyBorder="1"/>
    <xf numFmtId="0" fontId="6" fillId="0" borderId="10" xfId="0" applyFont="1" applyBorder="1" applyAlignment="1"/>
    <xf numFmtId="0" fontId="6" fillId="0" borderId="0" xfId="0" applyFont="1" applyBorder="1" applyAlignment="1"/>
    <xf numFmtId="0" fontId="4" fillId="0" borderId="7" xfId="0" applyFont="1" applyBorder="1" applyAlignment="1">
      <alignment horizontal="center"/>
    </xf>
    <xf numFmtId="0" fontId="0" fillId="0" borderId="12" xfId="0" applyBorder="1"/>
    <xf numFmtId="0" fontId="7" fillId="5" borderId="0" xfId="0" applyFont="1" applyFill="1"/>
    <xf numFmtId="0" fontId="4" fillId="5" borderId="7" xfId="0" applyFont="1" applyFill="1" applyBorder="1"/>
    <xf numFmtId="0" fontId="0" fillId="0" borderId="7" xfId="0" applyBorder="1" applyAlignment="1">
      <alignment horizontal="center"/>
    </xf>
    <xf numFmtId="0" fontId="9" fillId="7" borderId="13" xfId="0" applyFont="1" applyFill="1" applyBorder="1"/>
    <xf numFmtId="0" fontId="10" fillId="0" borderId="13" xfId="0" applyFont="1" applyBorder="1" applyAlignment="1">
      <alignment horizontal="right"/>
    </xf>
    <xf numFmtId="0" fontId="11" fillId="0" borderId="0" xfId="0" applyFont="1"/>
    <xf numFmtId="0" fontId="0" fillId="8" borderId="1" xfId="0" applyFill="1" applyBorder="1"/>
    <xf numFmtId="0" fontId="0" fillId="0" borderId="1" xfId="0" applyBorder="1" applyAlignment="1">
      <alignment horizontal="right"/>
    </xf>
    <xf numFmtId="0" fontId="0" fillId="8" borderId="13" xfId="0" applyFill="1" applyBorder="1"/>
    <xf numFmtId="0" fontId="0" fillId="0" borderId="13" xfId="0" applyBorder="1" applyAlignment="1">
      <alignment horizontal="right"/>
    </xf>
    <xf numFmtId="0" fontId="0" fillId="9" borderId="13" xfId="0" applyFont="1" applyFill="1" applyBorder="1"/>
    <xf numFmtId="0" fontId="0" fillId="0" borderId="13" xfId="0" applyFont="1" applyBorder="1" applyAlignment="1">
      <alignment horizontal="right"/>
    </xf>
    <xf numFmtId="0" fontId="0" fillId="8" borderId="9" xfId="0" applyFill="1" applyBorder="1"/>
    <xf numFmtId="0" fontId="0" fillId="10" borderId="7" xfId="0" applyFill="1" applyBorder="1" applyAlignment="1">
      <alignment horizontal="center"/>
    </xf>
    <xf numFmtId="0" fontId="0" fillId="8" borderId="0" xfId="0" applyFill="1"/>
    <xf numFmtId="0" fontId="4" fillId="0" borderId="1" xfId="0" applyFont="1" applyBorder="1"/>
    <xf numFmtId="0" fontId="0" fillId="0" borderId="1" xfId="0" applyBorder="1"/>
    <xf numFmtId="0" fontId="0" fillId="0" borderId="13" xfId="0" applyBorder="1"/>
    <xf numFmtId="0" fontId="0" fillId="0" borderId="0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8" borderId="10" xfId="0" applyFill="1" applyBorder="1"/>
    <xf numFmtId="0" fontId="12" fillId="0" borderId="0" xfId="1" applyFont="1" applyBorder="1" applyAlignment="1">
      <alignment horizontal="center"/>
    </xf>
    <xf numFmtId="0" fontId="12" fillId="0" borderId="0" xfId="1" applyFont="1" applyBorder="1" applyAlignment="1">
      <alignment horizontal="center" vertical="center"/>
    </xf>
    <xf numFmtId="0" fontId="12" fillId="0" borderId="0" xfId="1" applyFont="1" applyBorder="1" applyAlignment="1" applyProtection="1">
      <alignment horizontal="center" vertical="top"/>
      <protection locked="0"/>
    </xf>
    <xf numFmtId="0" fontId="13" fillId="0" borderId="0" xfId="0" applyFont="1"/>
    <xf numFmtId="0" fontId="13" fillId="12" borderId="7" xfId="0" applyFont="1" applyFill="1" applyBorder="1" applyAlignment="1">
      <alignment horizontal="center"/>
    </xf>
    <xf numFmtId="0" fontId="0" fillId="0" borderId="0" xfId="0" applyFill="1" applyBorder="1"/>
    <xf numFmtId="0" fontId="15" fillId="0" borderId="14" xfId="0" applyFont="1" applyBorder="1" applyAlignment="1">
      <alignment horizontal="center"/>
    </xf>
    <xf numFmtId="0" fontId="15" fillId="0" borderId="14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top"/>
    </xf>
    <xf numFmtId="0" fontId="16" fillId="0" borderId="0" xfId="0" applyFont="1"/>
    <xf numFmtId="0" fontId="0" fillId="0" borderId="7" xfId="0" applyFont="1" applyFill="1" applyBorder="1"/>
    <xf numFmtId="0" fontId="0" fillId="0" borderId="7" xfId="0" applyFill="1" applyBorder="1"/>
    <xf numFmtId="0" fontId="20" fillId="13" borderId="25" xfId="21" applyFont="1" applyFill="1" applyBorder="1" applyAlignment="1">
      <alignment horizontal="center" vertical="center" wrapText="1"/>
    </xf>
    <xf numFmtId="0" fontId="20" fillId="13" borderId="26" xfId="21" applyFont="1" applyFill="1" applyBorder="1" applyAlignment="1">
      <alignment vertical="center" wrapText="1"/>
    </xf>
    <xf numFmtId="0" fontId="20" fillId="13" borderId="26" xfId="21" applyFont="1" applyFill="1" applyBorder="1" applyAlignment="1">
      <alignment horizontal="center" vertical="center" wrapText="1"/>
    </xf>
    <xf numFmtId="0" fontId="19" fillId="0" borderId="0" xfId="21"/>
    <xf numFmtId="0" fontId="19" fillId="0" borderId="22" xfId="21" applyBorder="1"/>
    <xf numFmtId="0" fontId="19" fillId="0" borderId="23" xfId="21" applyFill="1" applyBorder="1"/>
    <xf numFmtId="0" fontId="19" fillId="0" borderId="23" xfId="21" applyBorder="1"/>
    <xf numFmtId="0" fontId="19" fillId="0" borderId="23" xfId="21" applyBorder="1" applyAlignment="1">
      <alignment horizontal="center"/>
    </xf>
    <xf numFmtId="0" fontId="19" fillId="0" borderId="17" xfId="21" applyBorder="1"/>
    <xf numFmtId="0" fontId="19" fillId="0" borderId="18" xfId="21" applyFill="1" applyBorder="1"/>
    <xf numFmtId="0" fontId="19" fillId="0" borderId="18" xfId="21" applyBorder="1"/>
    <xf numFmtId="0" fontId="19" fillId="0" borderId="18" xfId="21" applyBorder="1" applyAlignment="1">
      <alignment horizontal="center"/>
    </xf>
    <xf numFmtId="0" fontId="19" fillId="0" borderId="19" xfId="21" applyBorder="1"/>
    <xf numFmtId="0" fontId="19" fillId="0" borderId="20" xfId="21" applyFill="1" applyBorder="1"/>
    <xf numFmtId="0" fontId="19" fillId="0" borderId="20" xfId="21" applyBorder="1"/>
    <xf numFmtId="0" fontId="19" fillId="0" borderId="20" xfId="21" applyBorder="1" applyAlignment="1">
      <alignment horizontal="center"/>
    </xf>
    <xf numFmtId="0" fontId="19" fillId="0" borderId="15" xfId="21" applyBorder="1"/>
    <xf numFmtId="0" fontId="19" fillId="0" borderId="16" xfId="21" applyFill="1" applyBorder="1"/>
    <xf numFmtId="0" fontId="19" fillId="0" borderId="16" xfId="21" applyBorder="1"/>
    <xf numFmtId="0" fontId="19" fillId="0" borderId="16" xfId="21" applyBorder="1" applyAlignment="1">
      <alignment horizontal="center"/>
    </xf>
    <xf numFmtId="0" fontId="19" fillId="0" borderId="24" xfId="21" applyBorder="1"/>
    <xf numFmtId="0" fontId="19" fillId="0" borderId="21" xfId="21" applyFill="1" applyBorder="1"/>
    <xf numFmtId="0" fontId="19" fillId="0" borderId="21" xfId="21" applyBorder="1"/>
    <xf numFmtId="0" fontId="19" fillId="0" borderId="21" xfId="21" applyBorder="1" applyAlignment="1">
      <alignment horizontal="center"/>
    </xf>
    <xf numFmtId="17" fontId="0" fillId="0" borderId="0" xfId="0" applyNumberFormat="1"/>
    <xf numFmtId="0" fontId="0" fillId="8" borderId="0" xfId="0" applyFill="1" applyBorder="1"/>
    <xf numFmtId="0" fontId="0" fillId="9" borderId="9" xfId="0" applyFont="1" applyFill="1" applyBorder="1"/>
    <xf numFmtId="0" fontId="10" fillId="0" borderId="9" xfId="0" applyFont="1" applyBorder="1" applyAlignment="1">
      <alignment horizontal="right"/>
    </xf>
    <xf numFmtId="0" fontId="0" fillId="10" borderId="9" xfId="0" applyFill="1" applyBorder="1" applyAlignment="1">
      <alignment horizontal="center"/>
    </xf>
    <xf numFmtId="0" fontId="9" fillId="7" borderId="9" xfId="0" applyFont="1" applyFill="1" applyBorder="1"/>
    <xf numFmtId="0" fontId="4" fillId="0" borderId="8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8" fillId="6" borderId="7" xfId="0" applyFont="1" applyFill="1" applyBorder="1" applyAlignment="1">
      <alignment horizontal="center"/>
    </xf>
    <xf numFmtId="0" fontId="13" fillId="11" borderId="7" xfId="0" applyFont="1" applyFill="1" applyBorder="1" applyAlignment="1"/>
    <xf numFmtId="0" fontId="0" fillId="0" borderId="3" xfId="0" applyBorder="1" applyAlignment="1">
      <alignment horizontal="right"/>
    </xf>
    <xf numFmtId="0" fontId="0" fillId="0" borderId="18" xfId="0" applyBorder="1"/>
    <xf numFmtId="0" fontId="0" fillId="0" borderId="28" xfId="0" applyBorder="1" applyAlignment="1">
      <alignment horizontal="center"/>
    </xf>
    <xf numFmtId="0" fontId="0" fillId="0" borderId="30" xfId="0" applyBorder="1" applyAlignment="1">
      <alignment horizontal="center"/>
    </xf>
    <xf numFmtId="0" fontId="22" fillId="14" borderId="0" xfId="0" applyFont="1" applyFill="1" applyBorder="1" applyAlignment="1">
      <alignment horizontal="center" vertical="center"/>
    </xf>
    <xf numFmtId="0" fontId="22" fillId="14" borderId="27" xfId="0" applyFont="1" applyFill="1" applyBorder="1" applyAlignment="1">
      <alignment horizontal="center" vertical="center"/>
    </xf>
    <xf numFmtId="0" fontId="4" fillId="15" borderId="28" xfId="0" applyFont="1" applyFill="1" applyBorder="1" applyAlignment="1">
      <alignment horizontal="center"/>
    </xf>
    <xf numFmtId="0" fontId="4" fillId="15" borderId="29" xfId="0" applyFont="1" applyFill="1" applyBorder="1" applyAlignment="1">
      <alignment horizontal="center"/>
    </xf>
    <xf numFmtId="0" fontId="4" fillId="15" borderId="30" xfId="0" applyFont="1" applyFill="1" applyBorder="1" applyAlignment="1">
      <alignment horizontal="center"/>
    </xf>
    <xf numFmtId="0" fontId="0" fillId="14" borderId="28" xfId="0" applyFill="1" applyBorder="1" applyAlignment="1">
      <alignment horizontal="center"/>
    </xf>
    <xf numFmtId="0" fontId="0" fillId="14" borderId="30" xfId="0" applyFill="1" applyBorder="1" applyAlignment="1">
      <alignment horizontal="center"/>
    </xf>
    <xf numFmtId="0" fontId="0" fillId="14" borderId="18" xfId="0" applyFill="1" applyBorder="1"/>
    <xf numFmtId="0" fontId="23" fillId="16" borderId="31" xfId="0" applyFont="1" applyFill="1" applyBorder="1" applyAlignment="1">
      <alignment horizontal="center" vertical="center"/>
    </xf>
    <xf numFmtId="0" fontId="23" fillId="16" borderId="32" xfId="0" applyFont="1" applyFill="1" applyBorder="1" applyAlignment="1">
      <alignment horizontal="center" vertical="center"/>
    </xf>
    <xf numFmtId="0" fontId="23" fillId="16" borderId="33" xfId="0" applyFont="1" applyFill="1" applyBorder="1" applyAlignment="1">
      <alignment horizontal="center" vertical="center"/>
    </xf>
    <xf numFmtId="0" fontId="23" fillId="16" borderId="34" xfId="0" applyFont="1" applyFill="1" applyBorder="1" applyAlignment="1">
      <alignment horizontal="center" vertical="center"/>
    </xf>
    <xf numFmtId="0" fontId="23" fillId="16" borderId="27" xfId="0" applyFont="1" applyFill="1" applyBorder="1" applyAlignment="1">
      <alignment horizontal="center" vertical="center"/>
    </xf>
    <xf numFmtId="0" fontId="23" fillId="16" borderId="35" xfId="0" applyFont="1" applyFill="1" applyBorder="1" applyAlignment="1">
      <alignment horizontal="center" vertical="center"/>
    </xf>
  </cellXfs>
  <cellStyles count="22"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" xfId="11" builtinId="8" hidden="1"/>
    <cellStyle name="Collegamento ipertestuale" xfId="13" builtinId="8" hidden="1"/>
    <cellStyle name="Collegamento ipertestuale" xfId="15" builtinId="8" hidden="1"/>
    <cellStyle name="Collegamento ipertestuale" xfId="17" builtinId="8" hidden="1"/>
    <cellStyle name="Collegamento ipertestuale" xfId="19" builtinId="8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ollegamento ipertestuale visitato" xfId="12" builtinId="9" hidden="1"/>
    <cellStyle name="Collegamento ipertestuale visitato" xfId="14" builtinId="9" hidden="1"/>
    <cellStyle name="Collegamento ipertestuale visitato" xfId="16" builtinId="9" hidden="1"/>
    <cellStyle name="Collegamento ipertestuale visitato" xfId="18" builtinId="9" hidden="1"/>
    <cellStyle name="Collegamento ipertestuale visitato" xfId="20" builtinId="9" hidden="1"/>
    <cellStyle name="Normale" xfId="0" builtinId="0"/>
    <cellStyle name="Normale 2" xfId="2"/>
    <cellStyle name="Normale 3" xfId="21"/>
    <cellStyle name="Testo descrittivo" xfId="1" builtinId="53" customBuiltin="1"/>
  </cellStyles>
  <dxfs count="10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ont>
        <sz val="11"/>
        <color rgb="FF000000"/>
        <name val="Calibri"/>
      </font>
      <fill>
        <patternFill>
          <bgColor rgb="FF92D050"/>
        </patternFill>
      </fill>
    </dxf>
    <dxf>
      <font>
        <sz val="11"/>
        <color rgb="FF000000"/>
        <name val="Calibri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EEECE1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79646"/>
      <rgbColor rgb="FFFF6600"/>
      <rgbColor rgb="FF4F81BD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Relationship Id="rId14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625680</xdr:colOff>
      <xdr:row>25</xdr:row>
      <xdr:rowOff>0</xdr:rowOff>
    </xdr:from>
    <xdr:to>
      <xdr:col>9</xdr:col>
      <xdr:colOff>1100392</xdr:colOff>
      <xdr:row>27</xdr:row>
      <xdr:rowOff>96795</xdr:rowOff>
    </xdr:to>
    <xdr:pic>
      <xdr:nvPicPr>
        <xdr:cNvPr id="2" name="Immagine 2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7623720" y="10716480"/>
          <a:ext cx="3499560" cy="52560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8"/>
  <sheetViews>
    <sheetView zoomScale="80" zoomScaleNormal="80" zoomScalePageLayoutView="80" workbookViewId="0">
      <selection activeCell="I21" sqref="I21"/>
    </sheetView>
  </sheetViews>
  <sheetFormatPr baseColWidth="10" defaultColWidth="8.83203125" defaultRowHeight="15" outlineLevelCol="1" x14ac:dyDescent="0.2"/>
  <cols>
    <col min="1" max="1" width="21.5" bestFit="1" customWidth="1"/>
    <col min="10" max="11" width="21.5" bestFit="1" customWidth="1"/>
    <col min="14" max="17" width="8.83203125" hidden="1" customWidth="1" outlineLevel="1"/>
    <col min="18" max="18" width="8.83203125" collapsed="1"/>
  </cols>
  <sheetData>
    <row r="1" spans="1:18" ht="19" x14ac:dyDescent="0.25">
      <c r="A1" s="1" t="s">
        <v>0</v>
      </c>
      <c r="D1" s="87" t="s">
        <v>1</v>
      </c>
      <c r="E1" s="87"/>
      <c r="F1" s="87"/>
      <c r="J1" s="2" t="s">
        <v>2</v>
      </c>
      <c r="R1" s="3"/>
    </row>
    <row r="2" spans="1:18" x14ac:dyDescent="0.2">
      <c r="D2" s="88"/>
      <c r="E2" s="88"/>
      <c r="F2" s="4"/>
      <c r="J2" t="str">
        <f>A5</f>
        <v>SKIACCIAK MOSCA</v>
      </c>
      <c r="K2" t="str">
        <f>A6</f>
        <v>TETTE BISCOTTATE</v>
      </c>
      <c r="L2" s="5">
        <f>IF('1° GIORNATA'!$B$17=0,"",'1° GIORNATA'!B5)</f>
        <v>0</v>
      </c>
      <c r="M2" s="5">
        <f>IF('1° GIORNATA'!$D$17=0,"",'1° GIORNATA'!$D$5)</f>
        <v>5</v>
      </c>
      <c r="O2">
        <f>IF(L2="",0,IF(L2&gt;M2,3,IF(L2=M2,1,0)))</f>
        <v>0</v>
      </c>
      <c r="P2">
        <f>IF(M2="",0,IF(M2&gt;L2,3,IF(M2=L2,1,0)))</f>
        <v>3</v>
      </c>
      <c r="R2" s="3"/>
    </row>
    <row r="3" spans="1:18" ht="16" x14ac:dyDescent="0.2">
      <c r="A3" s="6" t="s">
        <v>3</v>
      </c>
      <c r="D3" s="88"/>
      <c r="E3" s="88"/>
      <c r="F3" s="4"/>
      <c r="J3" t="str">
        <f>A7</f>
        <v>FLYBEARD</v>
      </c>
      <c r="K3" t="str">
        <f>A8</f>
        <v>INTERFOGAT</v>
      </c>
      <c r="L3" s="5">
        <f>IF('1° GIORNATA'!$K$17=0,"",'1° GIORNATA'!$K$5)</f>
        <v>2</v>
      </c>
      <c r="M3" s="5">
        <f>IF('1° GIORNATA'!$M$17=0,"",'1° GIORNATA'!$M$5)</f>
        <v>3</v>
      </c>
      <c r="O3">
        <f>IF(L3="",0,IF(L3&gt;M3,3,IF(L3=M3,1,0)))</f>
        <v>0</v>
      </c>
      <c r="P3">
        <f>IF(M3="",0,IF(M3&gt;L3,3,IF(M3=L3,1,0)))</f>
        <v>3</v>
      </c>
      <c r="R3" s="3"/>
    </row>
    <row r="4" spans="1:18" x14ac:dyDescent="0.2">
      <c r="D4" s="88"/>
      <c r="E4" s="88"/>
      <c r="F4" s="4"/>
      <c r="R4" s="3"/>
    </row>
    <row r="5" spans="1:18" x14ac:dyDescent="0.2">
      <c r="A5" t="s">
        <v>21</v>
      </c>
      <c r="B5" t="s">
        <v>4</v>
      </c>
      <c r="D5" s="89"/>
      <c r="E5" s="89"/>
      <c r="F5" s="7"/>
      <c r="R5" s="3"/>
    </row>
    <row r="6" spans="1:18" x14ac:dyDescent="0.2">
      <c r="A6" t="s">
        <v>36</v>
      </c>
      <c r="B6" t="s">
        <v>5</v>
      </c>
      <c r="D6" s="86"/>
      <c r="E6" s="86"/>
      <c r="F6" s="8"/>
      <c r="J6" s="2" t="s">
        <v>6</v>
      </c>
      <c r="R6" s="3"/>
    </row>
    <row r="7" spans="1:18" x14ac:dyDescent="0.2">
      <c r="A7" t="s">
        <v>37</v>
      </c>
      <c r="B7" t="s">
        <v>7</v>
      </c>
      <c r="D7" s="86"/>
      <c r="E7" s="86"/>
      <c r="F7" s="8"/>
      <c r="J7" t="str">
        <f>A5</f>
        <v>SKIACCIAK MOSCA</v>
      </c>
      <c r="K7" t="str">
        <f>A7</f>
        <v>FLYBEARD</v>
      </c>
      <c r="L7" s="5">
        <f>IF('2° GIORNATA'!$B$17=0,"",'2° GIORNATA'!B5)</f>
        <v>2</v>
      </c>
      <c r="M7" s="5">
        <f>IF('2° GIORNATA'!$D$17=0,"",'2° GIORNATA'!$D$5)</f>
        <v>2</v>
      </c>
      <c r="O7">
        <f>IF(L7="",0,IF(L7&gt;M7,3,IF(L7=M7,1,0)))</f>
        <v>1</v>
      </c>
      <c r="P7">
        <f>IF(M7="",0,IF(M7&gt;L7,3,IF(M7=L7,1,0)))</f>
        <v>1</v>
      </c>
      <c r="R7" s="3"/>
    </row>
    <row r="8" spans="1:18" x14ac:dyDescent="0.2">
      <c r="A8" t="s">
        <v>8</v>
      </c>
      <c r="B8" t="s">
        <v>9</v>
      </c>
      <c r="D8" s="86"/>
      <c r="E8" s="86"/>
      <c r="F8" s="8"/>
      <c r="J8" t="str">
        <f>A6</f>
        <v>TETTE BISCOTTATE</v>
      </c>
      <c r="K8" t="str">
        <f>A8</f>
        <v>INTERFOGAT</v>
      </c>
      <c r="L8" s="5">
        <f>IF('2° GIORNATA'!$K$17=0,"",'2° GIORNATA'!$K$5)</f>
        <v>2</v>
      </c>
      <c r="M8" s="5">
        <f>IF('2° GIORNATA'!$M$17=0,"",'2° GIORNATA'!$M$5)</f>
        <v>0</v>
      </c>
      <c r="O8">
        <f>IF(L8="",0,IF(L8&gt;M8,3,IF(L8=M8,1,0)))</f>
        <v>3</v>
      </c>
      <c r="P8">
        <f>IF(M8="",0,IF(M8&gt;L8,3,IF(M8=L8,1,0)))</f>
        <v>0</v>
      </c>
      <c r="R8" s="3"/>
    </row>
    <row r="9" spans="1:18" x14ac:dyDescent="0.2">
      <c r="D9" s="86"/>
      <c r="E9" s="86"/>
      <c r="F9" s="8"/>
      <c r="R9" s="3"/>
    </row>
    <row r="10" spans="1:18" x14ac:dyDescent="0.2">
      <c r="D10" s="9"/>
      <c r="E10" s="9"/>
      <c r="R10" s="3"/>
    </row>
    <row r="11" spans="1:18" x14ac:dyDescent="0.2">
      <c r="J11" s="2" t="s">
        <v>10</v>
      </c>
      <c r="R11" s="3"/>
    </row>
    <row r="12" spans="1:18" ht="16" x14ac:dyDescent="0.2">
      <c r="A12" s="6" t="s">
        <v>11</v>
      </c>
      <c r="J12" t="str">
        <f>A5</f>
        <v>SKIACCIAK MOSCA</v>
      </c>
      <c r="K12" t="str">
        <f>A8</f>
        <v>INTERFOGAT</v>
      </c>
      <c r="L12" s="5">
        <f>IF('3° GIORNATA'!$B$17=0,"",'3° GIORNATA'!B5)</f>
        <v>0</v>
      </c>
      <c r="M12" s="5">
        <f>IF('3° GIORNATA'!$D$17=0,"",'3° GIORNATA'!$D$5)</f>
        <v>2</v>
      </c>
      <c r="O12">
        <f>IF(L12="",0,IF(L12&gt;M12,3,IF(L12=M12,1,0)))</f>
        <v>0</v>
      </c>
      <c r="P12">
        <f>IF(M12="",0,IF(M12&gt;L12,3,IF(M12=L12,1,0)))</f>
        <v>3</v>
      </c>
      <c r="R12" s="3"/>
    </row>
    <row r="13" spans="1:18" x14ac:dyDescent="0.2">
      <c r="J13" t="str">
        <f>A7</f>
        <v>FLYBEARD</v>
      </c>
      <c r="K13" t="str">
        <f>A6</f>
        <v>TETTE BISCOTTATE</v>
      </c>
      <c r="L13" s="5">
        <f>IF('3° GIORNATA'!$K$17=0,"",'3° GIORNATA'!$K$5)</f>
        <v>2</v>
      </c>
      <c r="M13" s="5">
        <f>IF('3° GIORNATA'!$M$17=0,"",'3° GIORNATA'!$M$5)</f>
        <v>1</v>
      </c>
      <c r="O13">
        <f>IF(L13="",0,IF(L13&gt;M13,3,IF(L13=M13,1,0)))</f>
        <v>3</v>
      </c>
      <c r="P13">
        <f>IF(M13="",0,IF(M13&gt;L13,3,IF(M13=L13,1,0)))</f>
        <v>0</v>
      </c>
      <c r="R13" s="3"/>
    </row>
    <row r="14" spans="1:18" ht="16" thickBot="1" x14ac:dyDescent="0.25">
      <c r="B14" s="2" t="s">
        <v>12</v>
      </c>
      <c r="C14" s="2" t="s">
        <v>13</v>
      </c>
      <c r="D14" s="2" t="s">
        <v>14</v>
      </c>
      <c r="E14" s="2" t="s">
        <v>15</v>
      </c>
      <c r="F14" s="2" t="s">
        <v>16</v>
      </c>
      <c r="R14" s="3"/>
    </row>
    <row r="15" spans="1:18" ht="16" thickBot="1" x14ac:dyDescent="0.25">
      <c r="A15" s="10" t="s">
        <v>36</v>
      </c>
      <c r="B15" s="53">
        <f>$P$2+$O$8+$P$13</f>
        <v>6</v>
      </c>
      <c r="C15" s="53">
        <f>IF($M$2="",0,$M$2)+IF($L$8="",0,$L$8)+IF($M$13="",0,$M$13)</f>
        <v>8</v>
      </c>
      <c r="D15" s="53">
        <f>IF($L$2="",0,$L$2)+IF($M$8="",0,$M$8)+IF($L$13="",0,$L$13)</f>
        <v>2</v>
      </c>
      <c r="E15" s="53">
        <f>C15-D15</f>
        <v>6</v>
      </c>
      <c r="F15" s="53">
        <f>'1° GIORNATA'!D17+'2° GIORNATA'!K17+'3° GIORNATA'!M17</f>
        <v>222</v>
      </c>
      <c r="G15" s="2" t="s">
        <v>17</v>
      </c>
      <c r="N15">
        <v>1</v>
      </c>
      <c r="R15" s="3"/>
    </row>
    <row r="16" spans="1:18" ht="16" thickBot="1" x14ac:dyDescent="0.25">
      <c r="A16" s="10" t="s">
        <v>8</v>
      </c>
      <c r="B16" s="53">
        <f>$P$3+$P$8+$P$12</f>
        <v>6</v>
      </c>
      <c r="C16" s="53">
        <f>IF($M$3="",0,$M$3)+IF($M$8="",0,$M$8)+IF($M$12="",0,$M$12)</f>
        <v>5</v>
      </c>
      <c r="D16" s="53">
        <f>IF($L$3="",0,$L$3)+IF($L$8="",0,$L$8)+IF($L$12="",0,$L$12)</f>
        <v>4</v>
      </c>
      <c r="E16" s="53">
        <f>C16-D16</f>
        <v>1</v>
      </c>
      <c r="F16" s="53">
        <f>'1° GIORNATA'!M17+'2° GIORNATA'!M17+'3° GIORNATA'!D17</f>
        <v>207.5</v>
      </c>
      <c r="G16" s="2" t="s">
        <v>18</v>
      </c>
      <c r="J16" s="2"/>
      <c r="N16">
        <v>2</v>
      </c>
      <c r="R16" s="3"/>
    </row>
    <row r="17" spans="1:19" ht="16" thickBot="1" x14ac:dyDescent="0.25">
      <c r="A17" s="12" t="s">
        <v>37</v>
      </c>
      <c r="B17" s="53">
        <f>$O$3+$P$7+$O$13</f>
        <v>4</v>
      </c>
      <c r="C17" s="53">
        <f>IF($L$3="",0,$L$3)+IF($M$7="",0,$M$7)+IF($L$13="",0,$L$13)</f>
        <v>6</v>
      </c>
      <c r="D17" s="53">
        <f>IF($M$3="",0,$M$3)+IF($L$7="",0,$L$7)+IF($M$13="",0,$M$13)</f>
        <v>6</v>
      </c>
      <c r="E17" s="53">
        <f>C17-D17</f>
        <v>0</v>
      </c>
      <c r="F17" s="53">
        <f>'1° GIORNATA'!K17+'2° GIORNATA'!D17+'3° GIORNATA'!K17</f>
        <v>215</v>
      </c>
      <c r="G17" s="2" t="s">
        <v>19</v>
      </c>
      <c r="N17">
        <v>3</v>
      </c>
      <c r="R17" s="3"/>
    </row>
    <row r="18" spans="1:19" ht="16" thickBot="1" x14ac:dyDescent="0.25">
      <c r="A18" s="12" t="s">
        <v>21</v>
      </c>
      <c r="B18" s="53">
        <f>$O$2+$O$7+$O$12</f>
        <v>1</v>
      </c>
      <c r="C18" s="53">
        <f>IF($L$2="",0,$L$2)+IF($L$7="",0,$L$7)+IF($L$12="",0,$L$12)</f>
        <v>2</v>
      </c>
      <c r="D18" s="53">
        <f>IF($M$2="",0,$M$2)+IF($M$7="",0,$M$7)+IF($M$12="",0,$M$12)</f>
        <v>9</v>
      </c>
      <c r="E18" s="53">
        <f>C18-D18</f>
        <v>-7</v>
      </c>
      <c r="F18" s="54">
        <f>'1° GIORNATA'!B17+'2° GIORNATA'!B17+'3° GIORNATA'!B17</f>
        <v>197</v>
      </c>
      <c r="G18" s="14" t="s">
        <v>20</v>
      </c>
      <c r="H18" s="48"/>
      <c r="N18">
        <v>4</v>
      </c>
      <c r="R18" s="3"/>
    </row>
    <row r="19" spans="1:19" x14ac:dyDescent="0.2">
      <c r="A19" s="8"/>
      <c r="B19" s="15"/>
      <c r="C19" s="15"/>
      <c r="D19" s="15"/>
      <c r="E19" s="15"/>
      <c r="F19" s="15"/>
      <c r="N19">
        <v>5</v>
      </c>
      <c r="R19" s="3"/>
    </row>
    <row r="20" spans="1:19" x14ac:dyDescent="0.2">
      <c r="R20" s="3"/>
    </row>
    <row r="21" spans="1:19" x14ac:dyDescent="0.2">
      <c r="J21" s="2"/>
      <c r="R21" s="3"/>
    </row>
    <row r="22" spans="1:19" x14ac:dyDescent="0.2">
      <c r="R22" s="3"/>
    </row>
    <row r="23" spans="1:19" x14ac:dyDescent="0.2">
      <c r="R23" s="3"/>
    </row>
    <row r="24" spans="1:19" x14ac:dyDescent="0.2">
      <c r="R24" s="3"/>
    </row>
    <row r="25" spans="1:19" ht="16" thickBot="1" x14ac:dyDescent="0.25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7"/>
    </row>
    <row r="26" spans="1:19" ht="19" x14ac:dyDescent="0.25">
      <c r="A26" s="1" t="s">
        <v>22</v>
      </c>
      <c r="G26" s="8"/>
      <c r="H26" s="8"/>
      <c r="N26" s="8"/>
      <c r="O26" s="8"/>
      <c r="P26" s="8"/>
      <c r="Q26" s="8"/>
      <c r="R26" s="8"/>
      <c r="S26" s="8"/>
    </row>
    <row r="27" spans="1:19" x14ac:dyDescent="0.2">
      <c r="E27" s="18"/>
      <c r="F27" s="18"/>
      <c r="G27" s="19"/>
      <c r="H27" s="19"/>
    </row>
    <row r="28" spans="1:19" x14ac:dyDescent="0.2">
      <c r="A28" s="20" t="str">
        <f>A15</f>
        <v>TETTE BISCOTTATE</v>
      </c>
      <c r="B28" s="85" t="str">
        <f>A16</f>
        <v>INTERFOGAT</v>
      </c>
      <c r="C28" s="85"/>
      <c r="D28" s="85"/>
      <c r="E28" s="21"/>
      <c r="F28" s="11"/>
      <c r="G28" s="8"/>
      <c r="H28" s="8"/>
    </row>
  </sheetData>
  <sortState ref="A15:F18">
    <sortCondition descending="1" ref="B15:B18"/>
    <sortCondition descending="1" ref="F15:F18"/>
  </sortState>
  <mergeCells count="10">
    <mergeCell ref="D1:F1"/>
    <mergeCell ref="D2:E2"/>
    <mergeCell ref="D3:E3"/>
    <mergeCell ref="D4:E4"/>
    <mergeCell ref="D5:E5"/>
    <mergeCell ref="B28:D28"/>
    <mergeCell ref="D6:E6"/>
    <mergeCell ref="D7:E7"/>
    <mergeCell ref="D8:E8"/>
    <mergeCell ref="D9:E9"/>
  </mergeCells>
  <conditionalFormatting sqref="A15">
    <cfRule type="expression" dxfId="9" priority="32">
      <formula>$N$16&lt;5</formula>
    </cfRule>
  </conditionalFormatting>
  <conditionalFormatting sqref="A16">
    <cfRule type="expression" dxfId="8" priority="27">
      <formula>$N$15&lt;5</formula>
    </cfRule>
  </conditionalFormatting>
  <conditionalFormatting sqref="E15:F18">
    <cfRule type="top10" priority="26" rank="4"/>
  </conditionalFormatting>
  <conditionalFormatting sqref="E15:F15">
    <cfRule type="expression" dxfId="7" priority="25">
      <formula>$N$15&lt;3</formula>
    </cfRule>
  </conditionalFormatting>
  <conditionalFormatting sqref="E16:F16">
    <cfRule type="expression" dxfId="6" priority="24">
      <formula>$N$16&lt;3</formula>
    </cfRule>
  </conditionalFormatting>
  <conditionalFormatting sqref="E17:F17">
    <cfRule type="expression" dxfId="5" priority="23">
      <formula>$N$17&lt;3</formula>
    </cfRule>
  </conditionalFormatting>
  <conditionalFormatting sqref="E18:F18">
    <cfRule type="expression" dxfId="4" priority="22">
      <formula>$N$18&lt;3</formula>
    </cfRule>
  </conditionalFormatting>
  <conditionalFormatting sqref="B15:D15">
    <cfRule type="expression" dxfId="3" priority="33">
      <formula>#REF!&lt;5</formula>
    </cfRule>
  </conditionalFormatting>
  <conditionalFormatting sqref="B16:D16">
    <cfRule type="expression" dxfId="2" priority="34">
      <formula>#REF!&lt;5</formula>
    </cfRule>
  </conditionalFormatting>
  <conditionalFormatting sqref="B17:D17">
    <cfRule type="expression" dxfId="1" priority="35">
      <formula>#REF!&lt;3</formula>
    </cfRule>
  </conditionalFormatting>
  <conditionalFormatting sqref="B18:D18">
    <cfRule type="expression" dxfId="0" priority="36">
      <formula>#REF!&lt;4</formula>
    </cfRule>
  </conditionalFormatting>
  <pageMargins left="0.7" right="0.7" top="0.75" bottom="0.75" header="0.51180555555555496" footer="0.51180555555555496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zoomScale="90" zoomScaleNormal="90" zoomScalePageLayoutView="90" workbookViewId="0">
      <selection activeCell="F19" sqref="F19"/>
    </sheetView>
  </sheetViews>
  <sheetFormatPr baseColWidth="10" defaultColWidth="8.83203125" defaultRowHeight="15" x14ac:dyDescent="0.2"/>
  <cols>
    <col min="1" max="1" width="33" customWidth="1"/>
    <col min="3" max="3" width="30.83203125" customWidth="1"/>
    <col min="10" max="10" width="30.6640625" customWidth="1"/>
    <col min="12" max="12" width="35.6640625" customWidth="1"/>
  </cols>
  <sheetData>
    <row r="1" spans="1:15" ht="24" x14ac:dyDescent="0.3">
      <c r="A1" s="22" t="s">
        <v>2</v>
      </c>
    </row>
    <row r="3" spans="1:15" ht="22" thickBot="1" x14ac:dyDescent="0.3">
      <c r="A3" s="90" t="s">
        <v>0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</row>
    <row r="4" spans="1:15" x14ac:dyDescent="0.2">
      <c r="A4" s="79" t="s">
        <v>276</v>
      </c>
      <c r="C4" t="s">
        <v>277</v>
      </c>
      <c r="J4" t="s">
        <v>277</v>
      </c>
      <c r="L4" t="s">
        <v>277</v>
      </c>
    </row>
    <row r="5" spans="1:15" ht="21" thickBot="1" x14ac:dyDescent="0.25">
      <c r="A5" s="23" t="str">
        <f>TABELLONE!J2</f>
        <v>SKIACCIAK MOSCA</v>
      </c>
      <c r="B5" s="24">
        <f>IF(B17&lt;66,0,IF(B17&lt;70,1,IF(B17&lt;74,2,IF(B17&lt;78,3,IF(B17&lt;82,4,IF(B17&lt;86,5,IF(B17&lt;90,6,IF(B17&lt;94,7,IF(B17&lt;98,8,IF(B17&lt;101,9,10))))))))))</f>
        <v>0</v>
      </c>
      <c r="C5" s="23" t="str">
        <f>TABELLONE!K2</f>
        <v>TETTE BISCOTTATE</v>
      </c>
      <c r="D5" s="24">
        <f>IF(D17&lt;66,0,IF(D17&lt;70,1,IF(D17&lt;74,2,IF(D17&lt;78,3,IF(D17&lt;82,4,IF(D17&lt;86,5,IF(D17&lt;90,6,IF(D17&lt;94,7,IF(D17&lt;98,8,IF(D17&lt;101,9,10))))))))))</f>
        <v>5</v>
      </c>
      <c r="F5" s="25"/>
      <c r="G5" s="26"/>
      <c r="J5" s="23" t="str">
        <f>TABELLONE!J3</f>
        <v>FLYBEARD</v>
      </c>
      <c r="K5" s="24">
        <f>IF(K17&lt;66,0,IF(K17&lt;70,1,IF(K17&lt;74,2,IF(K17&lt;78,3,IF(K17&lt;82,4,IF(K17&lt;86,5,IF(K17&lt;90,6,IF(K17&lt;94,7,IF(K17&lt;98,8,IF(K17&lt;101,9,10))))))))))</f>
        <v>2</v>
      </c>
      <c r="L5" s="23" t="str">
        <f>TABELLONE!K3</f>
        <v>INTERFOGAT</v>
      </c>
      <c r="M5" s="24">
        <f>IF(M17&lt;66,0,IF(M17&lt;70,1,IF(M17&lt;74,2,IF(M17&lt;78,3,IF(M17&lt;82,4,IF(M17&lt;86,5,IF(M17&lt;90,6,IF(M17&lt;94,7,IF(M17&lt;98,8,IF(M17&lt;101,9,10))))))))))</f>
        <v>3</v>
      </c>
      <c r="O5" s="27"/>
    </row>
    <row r="6" spans="1:15" ht="20" x14ac:dyDescent="0.2">
      <c r="A6" s="28" t="s">
        <v>116</v>
      </c>
      <c r="B6" s="29">
        <v>4.5</v>
      </c>
      <c r="C6" s="36" t="s">
        <v>69</v>
      </c>
      <c r="D6" s="29">
        <v>2.5</v>
      </c>
      <c r="J6" s="28" t="s">
        <v>92</v>
      </c>
      <c r="K6" s="29">
        <v>5</v>
      </c>
      <c r="L6" s="36" t="s">
        <v>215</v>
      </c>
      <c r="M6" s="29">
        <v>6</v>
      </c>
      <c r="O6" s="27"/>
    </row>
    <row r="7" spans="1:15" ht="20" x14ac:dyDescent="0.2">
      <c r="A7" s="36" t="s">
        <v>258</v>
      </c>
      <c r="B7" s="31">
        <v>6</v>
      </c>
      <c r="C7" s="36" t="s">
        <v>278</v>
      </c>
      <c r="D7" s="31">
        <v>10</v>
      </c>
      <c r="F7" s="32"/>
      <c r="G7" s="26"/>
      <c r="J7" s="30" t="s">
        <v>239</v>
      </c>
      <c r="K7" s="31">
        <v>6</v>
      </c>
      <c r="L7" s="36" t="s">
        <v>216</v>
      </c>
      <c r="M7" s="31">
        <v>7.5</v>
      </c>
      <c r="O7" s="27"/>
    </row>
    <row r="8" spans="1:15" ht="20" x14ac:dyDescent="0.2">
      <c r="A8" s="36" t="s">
        <v>259</v>
      </c>
      <c r="B8" s="31">
        <v>5</v>
      </c>
      <c r="C8" s="36" t="s">
        <v>279</v>
      </c>
      <c r="D8" s="31">
        <v>5.5</v>
      </c>
      <c r="J8" s="25" t="s">
        <v>240</v>
      </c>
      <c r="K8" s="26">
        <v>5</v>
      </c>
      <c r="L8" s="36" t="s">
        <v>218</v>
      </c>
      <c r="M8" s="31">
        <v>6</v>
      </c>
      <c r="O8" s="27"/>
    </row>
    <row r="9" spans="1:15" ht="20" x14ac:dyDescent="0.2">
      <c r="A9" s="36" t="s">
        <v>260</v>
      </c>
      <c r="B9" s="31">
        <v>5</v>
      </c>
      <c r="C9" s="36" t="s">
        <v>280</v>
      </c>
      <c r="D9" s="31">
        <v>6.5</v>
      </c>
      <c r="F9" t="s">
        <v>35</v>
      </c>
      <c r="J9" s="30" t="s">
        <v>241</v>
      </c>
      <c r="K9" s="31">
        <v>5</v>
      </c>
      <c r="L9" s="36" t="s">
        <v>220</v>
      </c>
      <c r="M9" s="31">
        <v>6.5</v>
      </c>
      <c r="O9" s="27"/>
    </row>
    <row r="10" spans="1:15" ht="20" x14ac:dyDescent="0.2">
      <c r="A10" s="36" t="s">
        <v>261</v>
      </c>
      <c r="B10" s="31">
        <v>9.5</v>
      </c>
      <c r="C10" s="25" t="s">
        <v>80</v>
      </c>
      <c r="D10" s="26">
        <v>6</v>
      </c>
      <c r="F10" t="s">
        <v>296</v>
      </c>
      <c r="J10" s="25" t="s">
        <v>242</v>
      </c>
      <c r="K10" s="26">
        <v>6</v>
      </c>
      <c r="L10" s="25" t="s">
        <v>223</v>
      </c>
      <c r="M10" s="26">
        <v>7</v>
      </c>
      <c r="O10" s="27"/>
    </row>
    <row r="11" spans="1:15" ht="20" x14ac:dyDescent="0.2">
      <c r="A11" s="36" t="s">
        <v>262</v>
      </c>
      <c r="B11" s="31">
        <v>5.5</v>
      </c>
      <c r="C11" s="36" t="s">
        <v>281</v>
      </c>
      <c r="D11" s="31">
        <v>9.5</v>
      </c>
      <c r="F11" t="s">
        <v>244</v>
      </c>
      <c r="J11" s="30" t="s">
        <v>243</v>
      </c>
      <c r="K11" s="31">
        <v>10</v>
      </c>
      <c r="L11" s="36" t="s">
        <v>224</v>
      </c>
      <c r="M11" s="31">
        <v>7.5</v>
      </c>
      <c r="O11" s="27"/>
    </row>
    <row r="12" spans="1:15" ht="20" x14ac:dyDescent="0.2">
      <c r="A12" s="36" t="s">
        <v>263</v>
      </c>
      <c r="B12" s="31">
        <v>6</v>
      </c>
      <c r="C12" s="25" t="s">
        <v>282</v>
      </c>
      <c r="D12" s="26">
        <v>6</v>
      </c>
      <c r="F12" t="s">
        <v>297</v>
      </c>
      <c r="J12" s="30" t="s">
        <v>244</v>
      </c>
      <c r="K12" s="31">
        <v>8</v>
      </c>
      <c r="L12" s="36" t="s">
        <v>225</v>
      </c>
      <c r="M12" s="31">
        <v>5.5</v>
      </c>
      <c r="O12" s="27"/>
    </row>
    <row r="13" spans="1:15" ht="20" x14ac:dyDescent="0.2">
      <c r="A13" s="36" t="s">
        <v>264</v>
      </c>
      <c r="B13" s="31">
        <v>6</v>
      </c>
      <c r="C13" s="36" t="s">
        <v>283</v>
      </c>
      <c r="D13" s="31">
        <v>8</v>
      </c>
      <c r="F13" t="s">
        <v>298</v>
      </c>
      <c r="J13" s="30" t="s">
        <v>245</v>
      </c>
      <c r="K13" s="31">
        <v>6</v>
      </c>
      <c r="L13" s="36" t="s">
        <v>226</v>
      </c>
      <c r="M13" s="31">
        <v>6.5</v>
      </c>
      <c r="O13" s="27"/>
    </row>
    <row r="14" spans="1:15" ht="20" x14ac:dyDescent="0.2">
      <c r="A14" s="36" t="s">
        <v>265</v>
      </c>
      <c r="B14" s="31">
        <v>5.5</v>
      </c>
      <c r="C14" s="36" t="s">
        <v>284</v>
      </c>
      <c r="D14" s="31">
        <v>8</v>
      </c>
      <c r="F14" t="s">
        <v>299</v>
      </c>
      <c r="J14" s="30" t="s">
        <v>246</v>
      </c>
      <c r="K14" s="31">
        <v>9.5</v>
      </c>
      <c r="L14" s="25" t="s">
        <v>231</v>
      </c>
      <c r="M14" s="26">
        <v>6.5</v>
      </c>
      <c r="O14" s="27"/>
    </row>
    <row r="15" spans="1:15" ht="20" x14ac:dyDescent="0.2">
      <c r="A15" s="36" t="s">
        <v>266</v>
      </c>
      <c r="B15" s="31">
        <v>7.5</v>
      </c>
      <c r="C15" s="36" t="s">
        <v>112</v>
      </c>
      <c r="D15" s="31">
        <v>10</v>
      </c>
      <c r="F15" t="s">
        <v>300</v>
      </c>
      <c r="J15" s="30" t="s">
        <v>247</v>
      </c>
      <c r="K15" s="31">
        <v>6.5</v>
      </c>
      <c r="L15" s="36" t="s">
        <v>232</v>
      </c>
      <c r="M15" s="31">
        <v>5</v>
      </c>
      <c r="O15" s="27"/>
    </row>
    <row r="16" spans="1:15" ht="21" thickBot="1" x14ac:dyDescent="0.25">
      <c r="A16" s="34" t="s">
        <v>295</v>
      </c>
      <c r="B16" s="33">
        <v>5</v>
      </c>
      <c r="C16" s="42" t="s">
        <v>285</v>
      </c>
      <c r="D16" s="41">
        <v>10</v>
      </c>
      <c r="J16" s="34" t="s">
        <v>248</v>
      </c>
      <c r="K16" s="33">
        <v>5.5</v>
      </c>
      <c r="L16" s="42" t="s">
        <v>233</v>
      </c>
      <c r="M16" s="41">
        <v>10</v>
      </c>
      <c r="O16" s="27"/>
    </row>
    <row r="17" spans="1:15" ht="21" thickBot="1" x14ac:dyDescent="0.25">
      <c r="B17" s="35">
        <f>SUM(B6:B16)</f>
        <v>65.5</v>
      </c>
      <c r="D17" s="35">
        <f>SUM(D6:D16)</f>
        <v>82</v>
      </c>
      <c r="K17" s="35">
        <f>SUM(K6:K16)</f>
        <v>72.5</v>
      </c>
      <c r="M17" s="35">
        <f>SUM(M6:M16)</f>
        <v>74</v>
      </c>
      <c r="O17" s="27"/>
    </row>
    <row r="18" spans="1:15" ht="21" thickBot="1" x14ac:dyDescent="0.25">
      <c r="A18" s="37" t="s">
        <v>23</v>
      </c>
      <c r="C18" s="37" t="s">
        <v>23</v>
      </c>
      <c r="J18" s="37" t="s">
        <v>23</v>
      </c>
      <c r="L18" s="37" t="s">
        <v>23</v>
      </c>
      <c r="O18" s="27"/>
    </row>
    <row r="19" spans="1:15" ht="20" x14ac:dyDescent="0.2">
      <c r="A19" s="38" t="s">
        <v>116</v>
      </c>
      <c r="B19" s="29">
        <v>4.5</v>
      </c>
      <c r="C19" s="38" t="s">
        <v>69</v>
      </c>
      <c r="D19" s="29">
        <v>2.5</v>
      </c>
      <c r="J19" s="38" t="s">
        <v>92</v>
      </c>
      <c r="K19" s="29">
        <v>5</v>
      </c>
      <c r="L19" s="38" t="s">
        <v>215</v>
      </c>
      <c r="M19" s="29">
        <v>6</v>
      </c>
      <c r="O19" s="27"/>
    </row>
    <row r="20" spans="1:15" ht="20" x14ac:dyDescent="0.2">
      <c r="A20" s="39" t="s">
        <v>267</v>
      </c>
      <c r="B20" s="31">
        <v>6.5</v>
      </c>
      <c r="C20" s="39" t="s">
        <v>286</v>
      </c>
      <c r="D20" s="31" t="s">
        <v>294</v>
      </c>
      <c r="F20" s="40"/>
      <c r="J20" s="32" t="s">
        <v>249</v>
      </c>
      <c r="K20" s="26">
        <v>5</v>
      </c>
      <c r="L20" s="39" t="s">
        <v>222</v>
      </c>
      <c r="M20" s="31" t="s">
        <v>294</v>
      </c>
      <c r="O20" s="27"/>
    </row>
    <row r="21" spans="1:15" ht="20" x14ac:dyDescent="0.2">
      <c r="A21" s="39" t="s">
        <v>268</v>
      </c>
      <c r="B21" s="31" t="s">
        <v>294</v>
      </c>
      <c r="C21" s="39" t="s">
        <v>287</v>
      </c>
      <c r="D21" s="31">
        <v>5</v>
      </c>
      <c r="J21" s="39" t="s">
        <v>250</v>
      </c>
      <c r="K21" s="31">
        <v>5</v>
      </c>
      <c r="L21" s="39" t="s">
        <v>219</v>
      </c>
      <c r="M21" s="31">
        <v>6</v>
      </c>
      <c r="O21" s="27"/>
    </row>
    <row r="22" spans="1:15" ht="20" x14ac:dyDescent="0.2">
      <c r="A22" s="39" t="s">
        <v>269</v>
      </c>
      <c r="B22" s="31" t="s">
        <v>294</v>
      </c>
      <c r="C22" s="39" t="s">
        <v>288</v>
      </c>
      <c r="D22" s="31">
        <v>10</v>
      </c>
      <c r="J22" s="39" t="s">
        <v>251</v>
      </c>
      <c r="K22" s="31">
        <v>6</v>
      </c>
      <c r="L22" s="39" t="s">
        <v>221</v>
      </c>
      <c r="M22" s="31" t="s">
        <v>294</v>
      </c>
      <c r="O22" s="27"/>
    </row>
    <row r="23" spans="1:15" ht="20" x14ac:dyDescent="0.2">
      <c r="A23" s="39" t="s">
        <v>270</v>
      </c>
      <c r="B23" s="31" t="s">
        <v>294</v>
      </c>
      <c r="C23" s="32" t="s">
        <v>289</v>
      </c>
      <c r="D23" s="26">
        <v>6</v>
      </c>
      <c r="J23" s="39" t="s">
        <v>252</v>
      </c>
      <c r="K23" s="31" t="s">
        <v>294</v>
      </c>
      <c r="L23" s="39" t="s">
        <v>237</v>
      </c>
      <c r="M23" s="31" t="s">
        <v>294</v>
      </c>
      <c r="O23" s="27"/>
    </row>
    <row r="24" spans="1:15" ht="20" x14ac:dyDescent="0.2">
      <c r="A24" s="39" t="s">
        <v>271</v>
      </c>
      <c r="B24" s="31" t="s">
        <v>294</v>
      </c>
      <c r="C24" s="32" t="s">
        <v>290</v>
      </c>
      <c r="D24" s="26">
        <v>6</v>
      </c>
      <c r="J24" s="32" t="s">
        <v>253</v>
      </c>
      <c r="K24" s="26">
        <v>6</v>
      </c>
      <c r="L24" s="39" t="s">
        <v>229</v>
      </c>
      <c r="M24" s="31" t="s">
        <v>294</v>
      </c>
      <c r="O24" s="27"/>
    </row>
    <row r="25" spans="1:15" ht="20" x14ac:dyDescent="0.2">
      <c r="A25" s="39" t="s">
        <v>272</v>
      </c>
      <c r="B25" s="31" t="s">
        <v>294</v>
      </c>
      <c r="C25" s="39" t="s">
        <v>291</v>
      </c>
      <c r="D25" s="31">
        <v>5.5</v>
      </c>
      <c r="J25" s="39" t="s">
        <v>254</v>
      </c>
      <c r="K25" s="31">
        <v>5.5</v>
      </c>
      <c r="L25" s="32" t="s">
        <v>230</v>
      </c>
      <c r="M25" s="26">
        <v>7</v>
      </c>
      <c r="O25" s="27"/>
    </row>
    <row r="26" spans="1:15" x14ac:dyDescent="0.2">
      <c r="A26" s="39" t="s">
        <v>273</v>
      </c>
      <c r="B26" s="31">
        <v>10</v>
      </c>
      <c r="C26" s="39" t="s">
        <v>136</v>
      </c>
      <c r="D26" s="31">
        <v>5</v>
      </c>
      <c r="J26" s="39" t="s">
        <v>255</v>
      </c>
      <c r="K26" s="31">
        <v>6</v>
      </c>
      <c r="L26" s="39" t="s">
        <v>234</v>
      </c>
      <c r="M26" s="31" t="s">
        <v>294</v>
      </c>
    </row>
    <row r="27" spans="1:15" x14ac:dyDescent="0.2">
      <c r="A27" s="39" t="s">
        <v>275</v>
      </c>
      <c r="B27" s="31">
        <v>6</v>
      </c>
      <c r="C27" s="39" t="s">
        <v>292</v>
      </c>
      <c r="D27" s="31">
        <v>6</v>
      </c>
      <c r="J27" s="39" t="s">
        <v>256</v>
      </c>
      <c r="K27" s="31" t="s">
        <v>294</v>
      </c>
      <c r="L27" s="32" t="s">
        <v>235</v>
      </c>
      <c r="M27" s="26">
        <v>6.5</v>
      </c>
    </row>
    <row r="28" spans="1:15" ht="16" thickBot="1" x14ac:dyDescent="0.25">
      <c r="A28" s="13" t="s">
        <v>274</v>
      </c>
      <c r="B28" s="41" t="s">
        <v>294</v>
      </c>
      <c r="C28" s="13" t="s">
        <v>293</v>
      </c>
      <c r="D28" s="41">
        <v>7</v>
      </c>
      <c r="J28" s="13" t="s">
        <v>257</v>
      </c>
      <c r="K28" s="41">
        <v>5.5</v>
      </c>
      <c r="L28" s="13" t="s">
        <v>236</v>
      </c>
      <c r="M28" s="41">
        <v>5.5</v>
      </c>
    </row>
  </sheetData>
  <mergeCells count="1">
    <mergeCell ref="A3:M3"/>
  </mergeCells>
  <pageMargins left="0.7" right="0.7" top="0.75" bottom="0.75" header="0.51180555555555496" footer="0.511805555555554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zoomScale="90" zoomScaleNormal="90" zoomScalePageLayoutView="90" workbookViewId="0">
      <selection activeCell="M14" sqref="M14"/>
    </sheetView>
  </sheetViews>
  <sheetFormatPr baseColWidth="10" defaultColWidth="8.83203125" defaultRowHeight="15" x14ac:dyDescent="0.2"/>
  <cols>
    <col min="1" max="1" width="18.33203125" bestFit="1" customWidth="1"/>
    <col min="3" max="3" width="21.5" bestFit="1" customWidth="1"/>
    <col min="10" max="10" width="18.5" customWidth="1"/>
    <col min="12" max="12" width="19.33203125" bestFit="1" customWidth="1"/>
  </cols>
  <sheetData>
    <row r="1" spans="1:13" ht="24" x14ac:dyDescent="0.3">
      <c r="A1" s="22" t="s">
        <v>6</v>
      </c>
    </row>
    <row r="3" spans="1:13" ht="21" x14ac:dyDescent="0.25">
      <c r="A3" s="90" t="s">
        <v>0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</row>
    <row r="4" spans="1:13" x14ac:dyDescent="0.2">
      <c r="A4">
        <v>352</v>
      </c>
      <c r="C4">
        <v>343</v>
      </c>
    </row>
    <row r="5" spans="1:13" ht="16" thickBot="1" x14ac:dyDescent="0.25">
      <c r="A5" s="23" t="str">
        <f>TABELLONE!J7</f>
        <v>SKIACCIAK MOSCA</v>
      </c>
      <c r="B5" s="24">
        <f>IF(B17&lt;66,0,IF(B17&lt;70,1,IF(B17&lt;74,2,IF(B17&lt;78,3,IF(B17&lt;82,4,IF(B17&lt;86,5,IF(B17&lt;90,6,IF(B17&lt;94,7,IF(B17&lt;98,8,IF(B17&lt;101,9,10))))))))))</f>
        <v>2</v>
      </c>
      <c r="C5" s="23" t="str">
        <f>TABELLONE!K7</f>
        <v>FLYBEARD</v>
      </c>
      <c r="D5" s="24">
        <f>IF(D17&lt;66,0,IF(D17&lt;70,1,IF(D17&lt;74,2,IF(D17&lt;78,3,IF(D17&lt;82,4,IF(D17&lt;86,5,IF(D17&lt;90,6,IF(D17&lt;94,7,IF(D17&lt;98,8,IF(D17&lt;101,9,10))))))))))</f>
        <v>2</v>
      </c>
      <c r="F5" s="25"/>
      <c r="G5" s="26"/>
      <c r="J5" s="23" t="str">
        <f>TABELLONE!J8</f>
        <v>TETTE BISCOTTATE</v>
      </c>
      <c r="K5" s="24">
        <f>IF(K17&lt;66,0,IF(K17&lt;70,1,IF(K17&lt;74,2,IF(K17&lt;78,3,IF(K17&lt;82,4,IF(K17&lt;86,5,IF(K17&lt;90,6,IF(K17&lt;94,7,IF(K17&lt;98,8,IF(K17&lt;101,9,10))))))))))</f>
        <v>2</v>
      </c>
      <c r="L5" s="23" t="str">
        <f>TABELLONE!K8</f>
        <v>INTERFOGAT</v>
      </c>
      <c r="M5" s="24">
        <f>IF(M17&lt;66,0,IF(M17&lt;70,1,IF(M17&lt;74,2,IF(M17&lt;78,3,IF(M17&lt;82,4,IF(M17&lt;86,5,IF(M17&lt;90,6,IF(M17&lt;94,7,IF(M17&lt;98,8,IF(M17&lt;101,9,10))))))))))</f>
        <v>0</v>
      </c>
    </row>
    <row r="6" spans="1:13" x14ac:dyDescent="0.2">
      <c r="A6" s="28" t="s">
        <v>116</v>
      </c>
      <c r="B6" s="29">
        <v>6</v>
      </c>
      <c r="C6" s="36" t="s">
        <v>92</v>
      </c>
      <c r="D6" s="29">
        <v>5.5</v>
      </c>
      <c r="J6" s="28" t="s">
        <v>170</v>
      </c>
      <c r="K6" s="29">
        <v>5</v>
      </c>
      <c r="L6" s="36" t="s">
        <v>215</v>
      </c>
      <c r="M6" s="29">
        <v>5</v>
      </c>
    </row>
    <row r="7" spans="1:13" x14ac:dyDescent="0.2">
      <c r="A7" s="36" t="s">
        <v>307</v>
      </c>
      <c r="B7" s="31">
        <v>7.5</v>
      </c>
      <c r="C7" s="25" t="s">
        <v>239</v>
      </c>
      <c r="D7" s="26">
        <v>6</v>
      </c>
      <c r="F7" s="32"/>
      <c r="G7" s="26"/>
      <c r="J7" s="30" t="s">
        <v>174</v>
      </c>
      <c r="K7" s="31">
        <v>5</v>
      </c>
      <c r="L7" s="36" t="s">
        <v>216</v>
      </c>
      <c r="M7" s="31">
        <v>6</v>
      </c>
    </row>
    <row r="8" spans="1:13" x14ac:dyDescent="0.2">
      <c r="A8" s="36" t="s">
        <v>119</v>
      </c>
      <c r="B8" s="31">
        <v>5</v>
      </c>
      <c r="C8" s="36" t="s">
        <v>301</v>
      </c>
      <c r="D8" s="31">
        <v>7</v>
      </c>
      <c r="J8" s="30" t="s">
        <v>175</v>
      </c>
      <c r="K8" s="31">
        <v>5.5</v>
      </c>
      <c r="L8" s="36" t="s">
        <v>218</v>
      </c>
      <c r="M8" s="31">
        <v>6.5</v>
      </c>
    </row>
    <row r="9" spans="1:13" x14ac:dyDescent="0.2">
      <c r="A9" s="36" t="s">
        <v>260</v>
      </c>
      <c r="B9" s="31">
        <v>7.5</v>
      </c>
      <c r="C9" s="36" t="s">
        <v>302</v>
      </c>
      <c r="D9" s="31">
        <v>5.5</v>
      </c>
      <c r="F9" s="2" t="s">
        <v>35</v>
      </c>
      <c r="J9" s="30" t="s">
        <v>172</v>
      </c>
      <c r="K9" s="31">
        <v>6.5</v>
      </c>
      <c r="L9" s="80" t="s">
        <v>222</v>
      </c>
      <c r="M9" s="31">
        <v>6.5</v>
      </c>
    </row>
    <row r="10" spans="1:13" x14ac:dyDescent="0.2">
      <c r="A10" s="36" t="s">
        <v>261</v>
      </c>
      <c r="B10" s="31">
        <v>5</v>
      </c>
      <c r="C10" s="36" t="s">
        <v>254</v>
      </c>
      <c r="D10" s="31">
        <v>5.5</v>
      </c>
      <c r="F10" t="s">
        <v>307</v>
      </c>
      <c r="J10" s="30" t="s">
        <v>179</v>
      </c>
      <c r="K10" s="31">
        <v>6</v>
      </c>
      <c r="L10" s="25" t="s">
        <v>230</v>
      </c>
      <c r="M10" s="26">
        <v>5</v>
      </c>
    </row>
    <row r="11" spans="1:13" x14ac:dyDescent="0.2">
      <c r="A11" s="36" t="s">
        <v>308</v>
      </c>
      <c r="B11" s="31">
        <v>6.5</v>
      </c>
      <c r="C11" s="36" t="s">
        <v>243</v>
      </c>
      <c r="D11" s="31">
        <v>7</v>
      </c>
      <c r="F11" t="s">
        <v>270</v>
      </c>
      <c r="J11" s="30" t="s">
        <v>183</v>
      </c>
      <c r="K11" s="31">
        <v>5.5</v>
      </c>
      <c r="L11" s="36" t="s">
        <v>223</v>
      </c>
      <c r="M11" s="31">
        <v>6.5</v>
      </c>
    </row>
    <row r="12" spans="1:13" x14ac:dyDescent="0.2">
      <c r="A12" s="36" t="s">
        <v>270</v>
      </c>
      <c r="B12" s="31">
        <v>8</v>
      </c>
      <c r="C12" s="25" t="s">
        <v>244</v>
      </c>
      <c r="D12" s="26">
        <v>6.5</v>
      </c>
      <c r="F12" t="s">
        <v>313</v>
      </c>
      <c r="J12" s="25" t="s">
        <v>186</v>
      </c>
      <c r="K12" s="26">
        <v>5.5</v>
      </c>
      <c r="L12" s="25" t="s">
        <v>224</v>
      </c>
      <c r="M12" s="26" t="s">
        <v>294</v>
      </c>
    </row>
    <row r="13" spans="1:13" x14ac:dyDescent="0.2">
      <c r="A13" s="36" t="s">
        <v>263</v>
      </c>
      <c r="B13" s="31">
        <v>6.5</v>
      </c>
      <c r="C13" s="36" t="s">
        <v>303</v>
      </c>
      <c r="D13" s="31">
        <v>5.5</v>
      </c>
      <c r="F13" t="s">
        <v>243</v>
      </c>
      <c r="J13" s="30" t="s">
        <v>180</v>
      </c>
      <c r="K13" s="31">
        <v>6</v>
      </c>
      <c r="L13" s="25" t="s">
        <v>225</v>
      </c>
      <c r="M13" s="26" t="s">
        <v>294</v>
      </c>
    </row>
    <row r="14" spans="1:13" x14ac:dyDescent="0.2">
      <c r="A14" s="36" t="s">
        <v>264</v>
      </c>
      <c r="B14" s="31">
        <v>5.5</v>
      </c>
      <c r="C14" s="36" t="s">
        <v>246</v>
      </c>
      <c r="D14" s="31">
        <v>6.5</v>
      </c>
      <c r="F14" t="s">
        <v>260</v>
      </c>
      <c r="J14" s="25" t="s">
        <v>188</v>
      </c>
      <c r="K14" s="26">
        <v>10.5</v>
      </c>
      <c r="L14" s="36" t="s">
        <v>231</v>
      </c>
      <c r="M14" s="31">
        <v>6.5</v>
      </c>
    </row>
    <row r="15" spans="1:13" x14ac:dyDescent="0.2">
      <c r="A15" s="36" t="s">
        <v>266</v>
      </c>
      <c r="B15" s="31">
        <v>10</v>
      </c>
      <c r="C15" s="36" t="s">
        <v>248</v>
      </c>
      <c r="D15" s="31">
        <v>5</v>
      </c>
      <c r="J15" s="30" t="s">
        <v>187</v>
      </c>
      <c r="K15" s="31">
        <v>9.5</v>
      </c>
      <c r="L15" s="25" t="s">
        <v>232</v>
      </c>
      <c r="M15" s="26">
        <v>9.5</v>
      </c>
    </row>
    <row r="16" spans="1:13" ht="16" thickBot="1" x14ac:dyDescent="0.25">
      <c r="A16" s="25" t="s">
        <v>273</v>
      </c>
      <c r="B16" s="26">
        <v>6</v>
      </c>
      <c r="C16" s="25" t="s">
        <v>247</v>
      </c>
      <c r="D16" s="26">
        <v>10</v>
      </c>
      <c r="J16" s="34" t="s">
        <v>190</v>
      </c>
      <c r="K16" s="33">
        <v>6</v>
      </c>
      <c r="L16" s="42" t="s">
        <v>233</v>
      </c>
      <c r="M16" s="41">
        <v>9</v>
      </c>
    </row>
    <row r="17" spans="1:13" ht="16" thickBot="1" x14ac:dyDescent="0.25">
      <c r="B17" s="35">
        <f>SUM(B6:B16)</f>
        <v>73.5</v>
      </c>
      <c r="D17" s="35">
        <f>SUM(D6:D16)</f>
        <v>70</v>
      </c>
      <c r="K17" s="35">
        <f>SUM(K6:K16)</f>
        <v>71</v>
      </c>
      <c r="M17" s="35">
        <f>SUM(M6:M16)</f>
        <v>60.5</v>
      </c>
    </row>
    <row r="18" spans="1:13" ht="16" thickBot="1" x14ac:dyDescent="0.25">
      <c r="A18" s="37" t="s">
        <v>23</v>
      </c>
      <c r="C18" s="37" t="s">
        <v>23</v>
      </c>
      <c r="J18" s="37" t="s">
        <v>23</v>
      </c>
      <c r="L18" s="37" t="s">
        <v>23</v>
      </c>
    </row>
    <row r="19" spans="1:13" x14ac:dyDescent="0.2">
      <c r="A19" s="38" t="s">
        <v>116</v>
      </c>
      <c r="B19" s="29">
        <v>6</v>
      </c>
      <c r="C19" s="38" t="s">
        <v>92</v>
      </c>
      <c r="D19" s="29">
        <v>5.5</v>
      </c>
      <c r="J19" s="38" t="s">
        <v>170</v>
      </c>
      <c r="K19" s="29">
        <v>5</v>
      </c>
      <c r="L19" s="38" t="s">
        <v>215</v>
      </c>
      <c r="M19" s="29">
        <v>5</v>
      </c>
    </row>
    <row r="20" spans="1:13" x14ac:dyDescent="0.2">
      <c r="A20" s="39" t="s">
        <v>267</v>
      </c>
      <c r="B20" s="31">
        <v>6</v>
      </c>
      <c r="C20" s="39" t="s">
        <v>241</v>
      </c>
      <c r="D20" s="31" t="s">
        <v>294</v>
      </c>
      <c r="J20" s="39" t="s">
        <v>280</v>
      </c>
      <c r="K20" s="31">
        <v>5.5</v>
      </c>
      <c r="L20" s="39" t="s">
        <v>220</v>
      </c>
      <c r="M20" s="31">
        <v>5</v>
      </c>
    </row>
    <row r="21" spans="1:13" x14ac:dyDescent="0.2">
      <c r="A21" s="39" t="s">
        <v>258</v>
      </c>
      <c r="B21" s="31">
        <v>4.5</v>
      </c>
      <c r="C21" s="39" t="s">
        <v>249</v>
      </c>
      <c r="D21" s="31" t="s">
        <v>294</v>
      </c>
      <c r="J21" s="39" t="s">
        <v>287</v>
      </c>
      <c r="K21" s="31">
        <v>6</v>
      </c>
      <c r="L21" s="39" t="s">
        <v>219</v>
      </c>
      <c r="M21" s="31">
        <v>6</v>
      </c>
    </row>
    <row r="22" spans="1:13" x14ac:dyDescent="0.2">
      <c r="A22" s="39" t="s">
        <v>268</v>
      </c>
      <c r="B22" s="31" t="s">
        <v>294</v>
      </c>
      <c r="C22" s="32" t="s">
        <v>250</v>
      </c>
      <c r="D22" s="26">
        <v>6</v>
      </c>
      <c r="J22" s="39" t="s">
        <v>279</v>
      </c>
      <c r="K22" s="31">
        <v>6</v>
      </c>
      <c r="L22" s="39" t="s">
        <v>228</v>
      </c>
      <c r="M22" s="31" t="s">
        <v>294</v>
      </c>
    </row>
    <row r="23" spans="1:13" x14ac:dyDescent="0.2">
      <c r="A23" s="39" t="s">
        <v>271</v>
      </c>
      <c r="B23" s="31" t="s">
        <v>294</v>
      </c>
      <c r="C23" s="39" t="s">
        <v>304</v>
      </c>
      <c r="D23" s="31" t="s">
        <v>294</v>
      </c>
      <c r="J23" s="32" t="s">
        <v>291</v>
      </c>
      <c r="K23" s="26">
        <v>5.5</v>
      </c>
      <c r="L23" s="39" t="s">
        <v>227</v>
      </c>
      <c r="M23" s="31" t="s">
        <v>294</v>
      </c>
    </row>
    <row r="24" spans="1:13" x14ac:dyDescent="0.2">
      <c r="A24" s="39" t="s">
        <v>272</v>
      </c>
      <c r="B24" s="31" t="s">
        <v>294</v>
      </c>
      <c r="C24" s="32" t="s">
        <v>245</v>
      </c>
      <c r="D24" s="26">
        <v>6.5</v>
      </c>
      <c r="J24" s="39" t="s">
        <v>289</v>
      </c>
      <c r="K24" s="31">
        <v>5</v>
      </c>
      <c r="L24" s="32" t="s">
        <v>226</v>
      </c>
      <c r="M24" s="26">
        <v>5</v>
      </c>
    </row>
    <row r="25" spans="1:13" x14ac:dyDescent="0.2">
      <c r="A25" s="39" t="s">
        <v>309</v>
      </c>
      <c r="B25" s="31">
        <v>5.5</v>
      </c>
      <c r="C25" s="39" t="s">
        <v>305</v>
      </c>
      <c r="D25" s="31">
        <v>6.5</v>
      </c>
      <c r="J25" s="39" t="s">
        <v>311</v>
      </c>
      <c r="K25" s="31" t="s">
        <v>294</v>
      </c>
      <c r="L25" s="39" t="s">
        <v>238</v>
      </c>
      <c r="M25" s="31" t="s">
        <v>294</v>
      </c>
    </row>
    <row r="26" spans="1:13" x14ac:dyDescent="0.2">
      <c r="A26" s="32" t="s">
        <v>295</v>
      </c>
      <c r="B26" s="26">
        <v>6</v>
      </c>
      <c r="C26" s="32" t="s">
        <v>255</v>
      </c>
      <c r="D26" s="26">
        <v>10</v>
      </c>
      <c r="J26" s="32" t="s">
        <v>292</v>
      </c>
      <c r="K26" s="26">
        <v>10.5</v>
      </c>
      <c r="L26" s="39" t="s">
        <v>235</v>
      </c>
      <c r="M26" s="31" t="s">
        <v>294</v>
      </c>
    </row>
    <row r="27" spans="1:13" x14ac:dyDescent="0.2">
      <c r="A27" s="39" t="s">
        <v>275</v>
      </c>
      <c r="B27" s="31">
        <v>5.5</v>
      </c>
      <c r="C27" s="39" t="s">
        <v>257</v>
      </c>
      <c r="D27" s="31">
        <v>6</v>
      </c>
      <c r="J27" s="39" t="s">
        <v>136</v>
      </c>
      <c r="K27" s="31" t="s">
        <v>294</v>
      </c>
      <c r="L27" s="39" t="s">
        <v>234</v>
      </c>
      <c r="M27" s="31" t="s">
        <v>294</v>
      </c>
    </row>
    <row r="28" spans="1:13" ht="16" thickBot="1" x14ac:dyDescent="0.25">
      <c r="A28" s="13" t="s">
        <v>310</v>
      </c>
      <c r="B28" s="41">
        <v>5.5</v>
      </c>
      <c r="C28" s="13" t="s">
        <v>306</v>
      </c>
      <c r="D28" s="41" t="s">
        <v>294</v>
      </c>
      <c r="J28" s="13" t="s">
        <v>293</v>
      </c>
      <c r="K28" s="41">
        <v>6.5</v>
      </c>
      <c r="L28" s="81" t="s">
        <v>236</v>
      </c>
      <c r="M28" s="82">
        <v>9.5</v>
      </c>
    </row>
  </sheetData>
  <mergeCells count="1">
    <mergeCell ref="A3:M3"/>
  </mergeCells>
  <pageMargins left="0.7" right="0.7" top="0.75" bottom="0.75" header="0.51180555555555496" footer="0.511805555555554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zoomScale="80" zoomScaleNormal="80" zoomScalePageLayoutView="80" workbookViewId="0">
      <selection activeCell="G19" sqref="G19"/>
    </sheetView>
  </sheetViews>
  <sheetFormatPr baseColWidth="10" defaultColWidth="8.83203125" defaultRowHeight="15" x14ac:dyDescent="0.2"/>
  <cols>
    <col min="1" max="1" width="21.33203125" bestFit="1" customWidth="1"/>
    <col min="3" max="3" width="25.1640625" bestFit="1" customWidth="1"/>
    <col min="10" max="10" width="21.5" bestFit="1" customWidth="1"/>
    <col min="12" max="12" width="23.1640625" customWidth="1"/>
  </cols>
  <sheetData>
    <row r="1" spans="1:13" ht="24" x14ac:dyDescent="0.3">
      <c r="A1" s="22" t="s">
        <v>10</v>
      </c>
    </row>
    <row r="3" spans="1:13" ht="21" x14ac:dyDescent="0.25">
      <c r="A3" s="90" t="s">
        <v>0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</row>
    <row r="5" spans="1:13" ht="16" thickBot="1" x14ac:dyDescent="0.25">
      <c r="A5" s="23" t="str">
        <f>TABELLONE!J12</f>
        <v>SKIACCIAK MOSCA</v>
      </c>
      <c r="B5" s="24">
        <f>IF(B17&lt;66,0,IF(B17&lt;70,1,IF(B17&lt;74,2,IF(B17&lt;78,3,IF(B17&lt;82,4,IF(B17&lt;86,5,IF(B17&lt;90,6,IF(B17&lt;94,7,IF(B17&lt;98,8,IF(B17&lt;101,9,10))))))))))</f>
        <v>0</v>
      </c>
      <c r="C5" s="23" t="str">
        <f>TABELLONE!K12</f>
        <v>INTERFOGAT</v>
      </c>
      <c r="D5" s="24">
        <f>IF(D17&lt;66,0,IF(D17&lt;70,1,IF(D17&lt;74,2,IF(D17&lt;78,3,IF(D17&lt;82,4,IF(D17&lt;86,5,IF(D17&lt;90,6,IF(D17&lt;94,7,IF(D17&lt;98,8,IF(D17&lt;101,9,10))))))))))</f>
        <v>2</v>
      </c>
      <c r="F5" s="25"/>
      <c r="G5" s="26"/>
      <c r="J5" s="23" t="str">
        <f>TABELLONE!J13</f>
        <v>FLYBEARD</v>
      </c>
      <c r="K5" s="24">
        <f>IF(K17&lt;66,0,IF(K17&lt;70,1,IF(K17&lt;74,2,IF(K17&lt;78,3,IF(K17&lt;82,4,IF(K17&lt;86,5,IF(K17&lt;90,6,IF(K17&lt;94,7,IF(K17&lt;98,8,IF(K17&lt;101,9,10))))))))))</f>
        <v>2</v>
      </c>
      <c r="L5" s="23" t="str">
        <f>TABELLONE!K13</f>
        <v>TETTE BISCOTTATE</v>
      </c>
      <c r="M5" s="24">
        <f>IF(M17&lt;66,0,IF(M17&lt;70,1,IF(M17&lt;74,2,IF(M17&lt;78,3,IF(M17&lt;82,4,IF(M17&lt;86,5,IF(M17&lt;90,6,IF(M17&lt;94,7,IF(M17&lt;98,8,IF(M17&lt;101,9,10))))))))))</f>
        <v>1</v>
      </c>
    </row>
    <row r="6" spans="1:13" x14ac:dyDescent="0.2">
      <c r="A6" s="28" t="s">
        <v>152</v>
      </c>
      <c r="B6" s="29">
        <v>6.5</v>
      </c>
      <c r="C6" s="36" t="s">
        <v>215</v>
      </c>
      <c r="D6" s="29">
        <v>5</v>
      </c>
      <c r="J6" s="28" t="s">
        <v>322</v>
      </c>
      <c r="K6" s="29">
        <v>5</v>
      </c>
      <c r="L6" s="36" t="s">
        <v>170</v>
      </c>
      <c r="M6" s="29">
        <v>4.5</v>
      </c>
    </row>
    <row r="7" spans="1:13" x14ac:dyDescent="0.2">
      <c r="A7" s="25" t="s">
        <v>314</v>
      </c>
      <c r="B7" s="26" t="s">
        <v>294</v>
      </c>
      <c r="C7" s="36" t="s">
        <v>217</v>
      </c>
      <c r="D7" s="31">
        <v>8</v>
      </c>
      <c r="F7" s="32"/>
      <c r="G7" s="26"/>
      <c r="J7" s="30" t="s">
        <v>194</v>
      </c>
      <c r="K7" s="31">
        <v>6</v>
      </c>
      <c r="L7" s="36" t="s">
        <v>316</v>
      </c>
      <c r="M7" s="31">
        <v>6</v>
      </c>
    </row>
    <row r="8" spans="1:13" x14ac:dyDescent="0.2">
      <c r="A8" s="36" t="s">
        <v>143</v>
      </c>
      <c r="B8" s="31">
        <v>5.5</v>
      </c>
      <c r="C8" s="36" t="s">
        <v>222</v>
      </c>
      <c r="D8" s="31">
        <v>6.5</v>
      </c>
      <c r="J8" s="25" t="s">
        <v>323</v>
      </c>
      <c r="K8" s="26">
        <v>6</v>
      </c>
      <c r="L8" s="36" t="s">
        <v>177</v>
      </c>
      <c r="M8" s="31">
        <v>5.5</v>
      </c>
    </row>
    <row r="9" spans="1:13" x14ac:dyDescent="0.2">
      <c r="A9" s="25" t="s">
        <v>144</v>
      </c>
      <c r="B9" s="26" t="s">
        <v>294</v>
      </c>
      <c r="C9" s="36" t="s">
        <v>218</v>
      </c>
      <c r="D9" s="31">
        <v>5</v>
      </c>
      <c r="F9" s="2" t="s">
        <v>35</v>
      </c>
      <c r="J9" s="30" t="s">
        <v>324</v>
      </c>
      <c r="K9" s="31">
        <v>4.5</v>
      </c>
      <c r="L9" s="36" t="s">
        <v>176</v>
      </c>
      <c r="M9" s="31">
        <v>4.5</v>
      </c>
    </row>
    <row r="10" spans="1:13" x14ac:dyDescent="0.2">
      <c r="A10" s="36" t="s">
        <v>157</v>
      </c>
      <c r="B10" s="31">
        <v>5.5</v>
      </c>
      <c r="C10" s="36" t="s">
        <v>223</v>
      </c>
      <c r="D10" s="31">
        <v>10</v>
      </c>
      <c r="F10" t="s">
        <v>291</v>
      </c>
      <c r="J10" s="30" t="s">
        <v>325</v>
      </c>
      <c r="K10" s="31">
        <v>5.5</v>
      </c>
      <c r="L10" s="36" t="s">
        <v>317</v>
      </c>
      <c r="M10" s="31">
        <v>5.5</v>
      </c>
    </row>
    <row r="11" spans="1:13" x14ac:dyDescent="0.2">
      <c r="A11" s="25" t="s">
        <v>315</v>
      </c>
      <c r="B11" s="26">
        <v>5.5</v>
      </c>
      <c r="C11" s="25" t="s">
        <v>224</v>
      </c>
      <c r="D11" s="26">
        <v>10</v>
      </c>
      <c r="F11" t="s">
        <v>261</v>
      </c>
      <c r="J11" s="30" t="s">
        <v>326</v>
      </c>
      <c r="K11" s="31">
        <v>6.5</v>
      </c>
      <c r="L11" s="36" t="s">
        <v>183</v>
      </c>
      <c r="M11" s="31">
        <v>9.5</v>
      </c>
    </row>
    <row r="12" spans="1:13" x14ac:dyDescent="0.2">
      <c r="A12" s="36" t="s">
        <v>154</v>
      </c>
      <c r="B12" s="31">
        <v>7.5</v>
      </c>
      <c r="C12" s="36" t="s">
        <v>225</v>
      </c>
      <c r="D12" s="31">
        <v>5.5</v>
      </c>
      <c r="F12" t="s">
        <v>275</v>
      </c>
      <c r="J12" s="30" t="s">
        <v>206</v>
      </c>
      <c r="K12" s="31">
        <v>3.5</v>
      </c>
      <c r="L12" s="25" t="s">
        <v>180</v>
      </c>
      <c r="M12" s="26">
        <v>6.5</v>
      </c>
    </row>
    <row r="13" spans="1:13" x14ac:dyDescent="0.2">
      <c r="A13" s="36" t="s">
        <v>156</v>
      </c>
      <c r="B13" s="31">
        <v>5</v>
      </c>
      <c r="C13" s="36" t="s">
        <v>229</v>
      </c>
      <c r="D13" s="31">
        <v>6.5</v>
      </c>
      <c r="F13" t="s">
        <v>246</v>
      </c>
      <c r="J13" s="25" t="s">
        <v>205</v>
      </c>
      <c r="K13" s="26">
        <v>5.5</v>
      </c>
      <c r="L13" s="36" t="s">
        <v>181</v>
      </c>
      <c r="M13" s="31">
        <v>7.5</v>
      </c>
    </row>
    <row r="14" spans="1:13" x14ac:dyDescent="0.2">
      <c r="A14" s="36" t="s">
        <v>158</v>
      </c>
      <c r="B14" s="31">
        <v>6</v>
      </c>
      <c r="C14" s="36" t="s">
        <v>231</v>
      </c>
      <c r="D14" s="31">
        <v>10</v>
      </c>
      <c r="F14" t="s">
        <v>124</v>
      </c>
      <c r="J14" s="30" t="s">
        <v>209</v>
      </c>
      <c r="K14" s="31">
        <v>7</v>
      </c>
      <c r="L14" s="36" t="s">
        <v>188</v>
      </c>
      <c r="M14" s="31">
        <v>6</v>
      </c>
    </row>
    <row r="15" spans="1:13" x14ac:dyDescent="0.2">
      <c r="A15" s="36" t="s">
        <v>162</v>
      </c>
      <c r="B15" s="31">
        <v>10</v>
      </c>
      <c r="C15" s="25" t="s">
        <v>232</v>
      </c>
      <c r="D15" s="26">
        <v>6.5</v>
      </c>
      <c r="J15" s="25" t="s">
        <v>212</v>
      </c>
      <c r="K15" s="26">
        <v>9.5</v>
      </c>
      <c r="L15" s="36" t="s">
        <v>190</v>
      </c>
      <c r="M15" s="31">
        <v>6.5</v>
      </c>
    </row>
    <row r="16" spans="1:13" ht="16" thickBot="1" x14ac:dyDescent="0.25">
      <c r="A16" s="34" t="s">
        <v>163</v>
      </c>
      <c r="B16" s="33">
        <v>6.5</v>
      </c>
      <c r="C16" s="84" t="s">
        <v>233</v>
      </c>
      <c r="D16" s="82" t="s">
        <v>294</v>
      </c>
      <c r="J16" s="34" t="s">
        <v>210</v>
      </c>
      <c r="K16" s="33">
        <v>13.5</v>
      </c>
      <c r="L16" s="42" t="s">
        <v>318</v>
      </c>
      <c r="M16" s="41">
        <v>7</v>
      </c>
    </row>
    <row r="17" spans="1:13" ht="16" thickBot="1" x14ac:dyDescent="0.25">
      <c r="B17" s="35">
        <f>SUM(B6:B16)</f>
        <v>58</v>
      </c>
      <c r="D17" s="83">
        <f>SUM(D6:D16)</f>
        <v>73</v>
      </c>
      <c r="K17" s="35">
        <f>SUM(K6:K16)</f>
        <v>72.5</v>
      </c>
      <c r="M17" s="35">
        <f>SUM(M6:M16)</f>
        <v>69</v>
      </c>
    </row>
    <row r="18" spans="1:13" ht="16" thickBot="1" x14ac:dyDescent="0.25">
      <c r="A18" s="37" t="s">
        <v>23</v>
      </c>
      <c r="C18" s="37" t="s">
        <v>23</v>
      </c>
      <c r="J18" s="37" t="s">
        <v>23</v>
      </c>
      <c r="L18" s="37" t="s">
        <v>23</v>
      </c>
    </row>
    <row r="19" spans="1:13" x14ac:dyDescent="0.2">
      <c r="A19" s="38" t="s">
        <v>152</v>
      </c>
      <c r="B19" s="29">
        <v>6.5</v>
      </c>
      <c r="C19" s="38" t="s">
        <v>215</v>
      </c>
      <c r="D19" s="29">
        <v>5</v>
      </c>
      <c r="J19" s="38" t="s">
        <v>322</v>
      </c>
      <c r="K19" s="29">
        <v>5</v>
      </c>
      <c r="L19" s="38" t="s">
        <v>170</v>
      </c>
      <c r="M19" s="29">
        <v>4.5</v>
      </c>
    </row>
    <row r="20" spans="1:13" x14ac:dyDescent="0.2">
      <c r="A20" s="39" t="s">
        <v>140</v>
      </c>
      <c r="B20" s="31" t="s">
        <v>294</v>
      </c>
      <c r="C20" s="39" t="s">
        <v>219</v>
      </c>
      <c r="D20" s="31" t="s">
        <v>294</v>
      </c>
      <c r="J20" s="32" t="s">
        <v>327</v>
      </c>
      <c r="K20" s="26">
        <v>6</v>
      </c>
      <c r="L20" s="39" t="s">
        <v>319</v>
      </c>
      <c r="M20" s="31" t="s">
        <v>294</v>
      </c>
    </row>
    <row r="21" spans="1:13" x14ac:dyDescent="0.2">
      <c r="A21" s="39" t="s">
        <v>142</v>
      </c>
      <c r="B21" s="31" t="s">
        <v>294</v>
      </c>
      <c r="C21" s="39" t="s">
        <v>228</v>
      </c>
      <c r="D21" s="31">
        <v>6</v>
      </c>
      <c r="J21" s="39" t="s">
        <v>328</v>
      </c>
      <c r="K21" s="31">
        <v>6</v>
      </c>
      <c r="L21" s="39" t="s">
        <v>171</v>
      </c>
      <c r="M21" s="31">
        <v>6</v>
      </c>
    </row>
    <row r="22" spans="1:13" x14ac:dyDescent="0.2">
      <c r="A22" s="39" t="s">
        <v>148</v>
      </c>
      <c r="B22" s="31" t="s">
        <v>294</v>
      </c>
      <c r="C22" s="39" t="s">
        <v>329</v>
      </c>
      <c r="D22" s="31" t="s">
        <v>294</v>
      </c>
      <c r="J22" s="39" t="s">
        <v>200</v>
      </c>
      <c r="K22" s="31">
        <v>5</v>
      </c>
      <c r="L22" s="39" t="s">
        <v>178</v>
      </c>
      <c r="M22" s="31" t="s">
        <v>294</v>
      </c>
    </row>
    <row r="23" spans="1:13" x14ac:dyDescent="0.2">
      <c r="A23" s="39" t="s">
        <v>159</v>
      </c>
      <c r="B23" s="31" t="s">
        <v>294</v>
      </c>
      <c r="C23" s="32" t="s">
        <v>238</v>
      </c>
      <c r="D23" s="26">
        <v>10</v>
      </c>
      <c r="J23" s="39" t="s">
        <v>207</v>
      </c>
      <c r="K23" s="31" t="s">
        <v>294</v>
      </c>
      <c r="L23" s="32" t="s">
        <v>179</v>
      </c>
      <c r="M23" s="26">
        <v>6.5</v>
      </c>
    </row>
    <row r="24" spans="1:13" x14ac:dyDescent="0.2">
      <c r="A24" s="32" t="s">
        <v>160</v>
      </c>
      <c r="B24" s="26">
        <v>5.5</v>
      </c>
      <c r="C24" s="39" t="s">
        <v>230</v>
      </c>
      <c r="D24" s="31">
        <v>5</v>
      </c>
      <c r="J24" s="32" t="s">
        <v>312</v>
      </c>
      <c r="K24" s="26">
        <v>5.5</v>
      </c>
      <c r="L24" s="39" t="s">
        <v>184</v>
      </c>
      <c r="M24" s="31">
        <v>6</v>
      </c>
    </row>
    <row r="25" spans="1:13" x14ac:dyDescent="0.2">
      <c r="A25" s="39" t="s">
        <v>161</v>
      </c>
      <c r="B25" s="31">
        <v>5</v>
      </c>
      <c r="C25" s="39" t="s">
        <v>226</v>
      </c>
      <c r="D25" s="31">
        <v>5.5</v>
      </c>
      <c r="J25" s="39" t="s">
        <v>204</v>
      </c>
      <c r="K25" s="31" t="s">
        <v>294</v>
      </c>
      <c r="L25" s="39" t="s">
        <v>320</v>
      </c>
      <c r="M25" s="31">
        <v>6</v>
      </c>
    </row>
    <row r="26" spans="1:13" x14ac:dyDescent="0.2">
      <c r="A26" s="39" t="s">
        <v>164</v>
      </c>
      <c r="B26" s="31">
        <v>5.5</v>
      </c>
      <c r="C26" s="39" t="s">
        <v>235</v>
      </c>
      <c r="D26" s="31" t="s">
        <v>294</v>
      </c>
      <c r="J26" s="32" t="s">
        <v>211</v>
      </c>
      <c r="K26" s="26">
        <v>9.5</v>
      </c>
      <c r="L26" s="39" t="s">
        <v>321</v>
      </c>
      <c r="M26" s="31" t="s">
        <v>294</v>
      </c>
    </row>
    <row r="27" spans="1:13" x14ac:dyDescent="0.2">
      <c r="A27" s="39" t="s">
        <v>165</v>
      </c>
      <c r="B27" s="31">
        <v>8</v>
      </c>
      <c r="C27" s="39" t="s">
        <v>234</v>
      </c>
      <c r="D27" s="31" t="s">
        <v>294</v>
      </c>
      <c r="J27" s="39" t="s">
        <v>214</v>
      </c>
      <c r="K27" s="31" t="s">
        <v>294</v>
      </c>
      <c r="L27" s="39" t="s">
        <v>189</v>
      </c>
      <c r="M27" s="31">
        <v>10</v>
      </c>
    </row>
    <row r="28" spans="1:13" ht="16" thickBot="1" x14ac:dyDescent="0.25">
      <c r="A28" s="13" t="s">
        <v>167</v>
      </c>
      <c r="B28" s="41">
        <v>5.5</v>
      </c>
      <c r="C28" s="32" t="s">
        <v>236</v>
      </c>
      <c r="D28" s="26">
        <v>6.5</v>
      </c>
      <c r="J28" s="13" t="s">
        <v>213</v>
      </c>
      <c r="K28" s="41">
        <v>5.5</v>
      </c>
      <c r="L28" s="13" t="s">
        <v>192</v>
      </c>
      <c r="M28" s="41">
        <v>5.5</v>
      </c>
    </row>
  </sheetData>
  <mergeCells count="1">
    <mergeCell ref="A3:M3"/>
  </mergeCells>
  <pageMargins left="0.7" right="0.7" top="0.75" bottom="0.75" header="0.51180555555555496" footer="0.51180555555555496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tabSelected="1" zoomScale="80" zoomScaleNormal="80" zoomScalePageLayoutView="80" workbookViewId="0">
      <selection activeCell="P30" sqref="P30"/>
    </sheetView>
  </sheetViews>
  <sheetFormatPr baseColWidth="10" defaultColWidth="8.83203125" defaultRowHeight="15" x14ac:dyDescent="0.2"/>
  <cols>
    <col min="1" max="1" width="17.83203125" bestFit="1" customWidth="1"/>
    <col min="3" max="3" width="20.1640625" bestFit="1" customWidth="1"/>
    <col min="10" max="10" width="10.6640625" bestFit="1" customWidth="1"/>
    <col min="14" max="14" width="10.6640625" bestFit="1" customWidth="1"/>
  </cols>
  <sheetData>
    <row r="1" spans="1:15" ht="24" x14ac:dyDescent="0.3">
      <c r="A1" s="22" t="s">
        <v>22</v>
      </c>
    </row>
    <row r="3" spans="1:15" ht="21" x14ac:dyDescent="0.25">
      <c r="A3" s="90" t="s">
        <v>24</v>
      </c>
      <c r="B3" s="90"/>
      <c r="C3" s="90"/>
      <c r="D3" s="90"/>
    </row>
    <row r="5" spans="1:15" ht="16" thickBot="1" x14ac:dyDescent="0.25">
      <c r="A5" s="23" t="str">
        <f>TABELLONE!A28</f>
        <v>TETTE BISCOTTATE</v>
      </c>
      <c r="B5" s="24">
        <f>IF(B17&lt;66,0,IF(B17&lt;70,1,IF(B17&lt;74,2,IF(B17&lt;78,3,IF(B17&lt;82,4,IF(B17&lt;86,5,IF(B17&lt;90,6,IF(B17&lt;94,7,IF(B17&lt;98,8,IF(B17&lt;101,9,10))))))))))</f>
        <v>2</v>
      </c>
      <c r="C5" s="23" t="str">
        <f>TABELLONE!B28</f>
        <v>INTERFOGAT</v>
      </c>
      <c r="D5" s="24">
        <f>IF(D17&lt;66,0,IF(D17&lt;70,1,IF(D17&lt;74,2,IF(D17&lt;78,3,IF(D17&lt;82,4,IF(D17&lt;86,5,IF(D17&lt;90,6,IF(D17&lt;94,7,IF(D17&lt;98,8,IF(D17&lt;101,9,10))))))))))</f>
        <v>2</v>
      </c>
      <c r="G5" s="25"/>
      <c r="H5" s="26"/>
    </row>
    <row r="6" spans="1:15" x14ac:dyDescent="0.2">
      <c r="A6" s="28" t="s">
        <v>170</v>
      </c>
      <c r="B6" s="29">
        <v>6</v>
      </c>
      <c r="C6" s="36" t="s">
        <v>152</v>
      </c>
      <c r="D6" s="29">
        <v>6.5</v>
      </c>
    </row>
    <row r="7" spans="1:15" x14ac:dyDescent="0.2">
      <c r="A7" s="36" t="s">
        <v>194</v>
      </c>
      <c r="B7" s="31">
        <v>6</v>
      </c>
      <c r="C7" s="36" t="s">
        <v>216</v>
      </c>
      <c r="D7" s="31">
        <v>6</v>
      </c>
      <c r="G7" s="32"/>
      <c r="H7" s="26"/>
    </row>
    <row r="8" spans="1:15" x14ac:dyDescent="0.2">
      <c r="A8" s="36" t="s">
        <v>172</v>
      </c>
      <c r="B8" s="31">
        <v>6</v>
      </c>
      <c r="C8" s="36" t="s">
        <v>217</v>
      </c>
      <c r="D8" s="31">
        <v>6</v>
      </c>
    </row>
    <row r="9" spans="1:15" x14ac:dyDescent="0.2">
      <c r="A9" s="36" t="s">
        <v>174</v>
      </c>
      <c r="B9" s="31">
        <v>5</v>
      </c>
      <c r="C9" s="36" t="s">
        <v>222</v>
      </c>
      <c r="D9" s="31">
        <v>5.5</v>
      </c>
      <c r="G9" s="2" t="s">
        <v>35</v>
      </c>
    </row>
    <row r="10" spans="1:15" x14ac:dyDescent="0.2">
      <c r="A10" s="36" t="s">
        <v>179</v>
      </c>
      <c r="B10" s="31">
        <v>6</v>
      </c>
      <c r="C10" s="36" t="s">
        <v>223</v>
      </c>
      <c r="D10" s="31">
        <v>5.5</v>
      </c>
      <c r="G10" t="s">
        <v>80</v>
      </c>
    </row>
    <row r="11" spans="1:15" x14ac:dyDescent="0.2">
      <c r="A11" s="36" t="s">
        <v>180</v>
      </c>
      <c r="B11" s="31">
        <v>13.5</v>
      </c>
      <c r="C11" s="36" t="s">
        <v>154</v>
      </c>
      <c r="D11" s="31">
        <v>6.5</v>
      </c>
      <c r="G11" t="s">
        <v>291</v>
      </c>
    </row>
    <row r="12" spans="1:15" x14ac:dyDescent="0.2">
      <c r="A12" s="36" t="s">
        <v>325</v>
      </c>
      <c r="B12" s="31">
        <v>6.5</v>
      </c>
      <c r="C12" s="25" t="s">
        <v>224</v>
      </c>
      <c r="D12" s="26">
        <v>6</v>
      </c>
      <c r="G12" t="s">
        <v>247</v>
      </c>
    </row>
    <row r="13" spans="1:15" x14ac:dyDescent="0.2">
      <c r="A13" s="36" t="s">
        <v>351</v>
      </c>
      <c r="B13" s="31">
        <v>6</v>
      </c>
      <c r="C13" s="36" t="s">
        <v>344</v>
      </c>
      <c r="D13" s="31">
        <v>6.5</v>
      </c>
      <c r="G13" t="s">
        <v>260</v>
      </c>
    </row>
    <row r="14" spans="1:15" x14ac:dyDescent="0.2">
      <c r="A14" s="36" t="s">
        <v>162</v>
      </c>
      <c r="B14" s="31">
        <v>6</v>
      </c>
      <c r="C14" s="36" t="s">
        <v>231</v>
      </c>
      <c r="D14" s="31">
        <v>5</v>
      </c>
    </row>
    <row r="15" spans="1:15" x14ac:dyDescent="0.2">
      <c r="A15" s="36" t="s">
        <v>318</v>
      </c>
      <c r="B15" s="31">
        <v>6.5</v>
      </c>
      <c r="C15" s="36" t="s">
        <v>233</v>
      </c>
      <c r="D15" s="31">
        <v>6</v>
      </c>
    </row>
    <row r="16" spans="1:15" ht="16" thickBot="1" x14ac:dyDescent="0.25">
      <c r="A16" s="34" t="s">
        <v>209</v>
      </c>
      <c r="B16" s="33">
        <v>5.5</v>
      </c>
      <c r="C16" s="42" t="s">
        <v>210</v>
      </c>
      <c r="D16" s="41">
        <v>11</v>
      </c>
      <c r="H16" s="96" t="s">
        <v>354</v>
      </c>
      <c r="I16" s="96"/>
      <c r="J16" s="96"/>
      <c r="K16" s="96"/>
      <c r="L16" s="96"/>
      <c r="M16" s="96"/>
      <c r="N16" s="96"/>
      <c r="O16" s="96"/>
    </row>
    <row r="17" spans="1:15" ht="16" thickBot="1" x14ac:dyDescent="0.25">
      <c r="B17" s="35">
        <f>SUM(B6:B16)</f>
        <v>73</v>
      </c>
      <c r="D17" s="35">
        <f>SUM(D6:D16)</f>
        <v>70.5</v>
      </c>
      <c r="H17" s="97"/>
      <c r="I17" s="97"/>
      <c r="J17" s="97"/>
      <c r="K17" s="97"/>
      <c r="L17" s="97"/>
      <c r="M17" s="97"/>
      <c r="N17" s="97"/>
      <c r="O17" s="97"/>
    </row>
    <row r="18" spans="1:15" ht="16" thickBot="1" x14ac:dyDescent="0.25">
      <c r="A18" s="37" t="s">
        <v>23</v>
      </c>
      <c r="C18" s="37" t="s">
        <v>23</v>
      </c>
      <c r="H18" s="98" t="s">
        <v>36</v>
      </c>
      <c r="I18" s="99"/>
      <c r="J18" s="99"/>
      <c r="K18" s="100"/>
      <c r="L18" s="98" t="s">
        <v>8</v>
      </c>
      <c r="M18" s="99"/>
      <c r="N18" s="99"/>
      <c r="O18" s="100"/>
    </row>
    <row r="19" spans="1:15" x14ac:dyDescent="0.2">
      <c r="A19" s="38" t="s">
        <v>170</v>
      </c>
      <c r="B19" s="29">
        <v>6</v>
      </c>
      <c r="C19" s="38" t="s">
        <v>152</v>
      </c>
      <c r="D19" s="29">
        <v>6.5</v>
      </c>
      <c r="H19" s="94" t="s">
        <v>355</v>
      </c>
      <c r="I19" s="95"/>
      <c r="J19" s="93" t="s">
        <v>356</v>
      </c>
      <c r="K19" s="93" t="s">
        <v>357</v>
      </c>
      <c r="L19" s="94" t="s">
        <v>355</v>
      </c>
      <c r="M19" s="95"/>
      <c r="N19" s="93" t="s">
        <v>356</v>
      </c>
      <c r="O19" s="93" t="s">
        <v>357</v>
      </c>
    </row>
    <row r="20" spans="1:15" x14ac:dyDescent="0.2">
      <c r="A20" s="39" t="s">
        <v>352</v>
      </c>
      <c r="B20" s="31">
        <v>6</v>
      </c>
      <c r="C20" s="39" t="s">
        <v>140</v>
      </c>
      <c r="D20" s="31">
        <v>7.5</v>
      </c>
      <c r="G20">
        <v>1</v>
      </c>
      <c r="H20" s="94" t="s">
        <v>194</v>
      </c>
      <c r="I20" s="95"/>
      <c r="J20" s="93">
        <v>6</v>
      </c>
      <c r="K20" s="93" t="s">
        <v>358</v>
      </c>
      <c r="L20" s="94" t="s">
        <v>216</v>
      </c>
      <c r="M20" s="95"/>
      <c r="N20" s="93">
        <v>6</v>
      </c>
      <c r="O20" s="93" t="s">
        <v>358</v>
      </c>
    </row>
    <row r="21" spans="1:15" x14ac:dyDescent="0.2">
      <c r="A21" s="39" t="s">
        <v>177</v>
      </c>
      <c r="B21" s="31">
        <v>5.5</v>
      </c>
      <c r="C21" s="39" t="s">
        <v>142</v>
      </c>
      <c r="D21" s="31" t="s">
        <v>294</v>
      </c>
      <c r="G21">
        <v>2</v>
      </c>
      <c r="H21" s="94" t="s">
        <v>179</v>
      </c>
      <c r="I21" s="95"/>
      <c r="J21" s="93">
        <v>5.5</v>
      </c>
      <c r="K21" s="93" t="s">
        <v>359</v>
      </c>
      <c r="L21" s="94" t="s">
        <v>223</v>
      </c>
      <c r="M21" s="95"/>
      <c r="N21" s="93">
        <v>5.5</v>
      </c>
      <c r="O21" s="93" t="s">
        <v>359</v>
      </c>
    </row>
    <row r="22" spans="1:15" x14ac:dyDescent="0.2">
      <c r="A22" s="39" t="s">
        <v>353</v>
      </c>
      <c r="B22" s="31" t="s">
        <v>294</v>
      </c>
      <c r="C22" s="39" t="s">
        <v>218</v>
      </c>
      <c r="D22" s="31">
        <v>6.5</v>
      </c>
      <c r="G22">
        <v>3</v>
      </c>
      <c r="H22" s="94" t="s">
        <v>180</v>
      </c>
      <c r="I22" s="95"/>
      <c r="J22" s="93">
        <v>7.5</v>
      </c>
      <c r="K22" s="93" t="s">
        <v>358</v>
      </c>
      <c r="L22" s="94" t="s">
        <v>154</v>
      </c>
      <c r="M22" s="95"/>
      <c r="N22" s="93">
        <v>6.5</v>
      </c>
      <c r="O22" s="93" t="s">
        <v>358</v>
      </c>
    </row>
    <row r="23" spans="1:15" x14ac:dyDescent="0.2">
      <c r="A23" s="39" t="s">
        <v>182</v>
      </c>
      <c r="B23" s="31">
        <v>6</v>
      </c>
      <c r="C23" s="39" t="s">
        <v>347</v>
      </c>
      <c r="D23" s="31" t="s">
        <v>294</v>
      </c>
      <c r="G23">
        <v>4</v>
      </c>
      <c r="H23" s="94" t="s">
        <v>360</v>
      </c>
      <c r="I23" s="95"/>
      <c r="J23" s="93">
        <v>6</v>
      </c>
      <c r="K23" s="93" t="s">
        <v>358</v>
      </c>
      <c r="L23" s="94" t="s">
        <v>361</v>
      </c>
      <c r="M23" s="95"/>
      <c r="N23" s="93">
        <v>5.5</v>
      </c>
      <c r="O23" s="93" t="s">
        <v>359</v>
      </c>
    </row>
    <row r="24" spans="1:15" x14ac:dyDescent="0.2">
      <c r="A24" s="39" t="s">
        <v>181</v>
      </c>
      <c r="B24" s="31">
        <v>7</v>
      </c>
      <c r="C24" s="32" t="s">
        <v>238</v>
      </c>
      <c r="D24" s="26">
        <v>6</v>
      </c>
      <c r="G24">
        <v>5</v>
      </c>
      <c r="H24" s="94" t="s">
        <v>318</v>
      </c>
      <c r="I24" s="95"/>
      <c r="J24" s="93">
        <v>6.5</v>
      </c>
      <c r="K24" s="93" t="s">
        <v>358</v>
      </c>
      <c r="L24" s="94" t="s">
        <v>233</v>
      </c>
      <c r="M24" s="95"/>
      <c r="N24" s="93">
        <v>6</v>
      </c>
      <c r="O24" s="93" t="s">
        <v>358</v>
      </c>
    </row>
    <row r="25" spans="1:15" x14ac:dyDescent="0.2">
      <c r="A25" s="39" t="s">
        <v>184</v>
      </c>
      <c r="B25" s="31">
        <v>6</v>
      </c>
      <c r="C25" s="39" t="s">
        <v>156</v>
      </c>
      <c r="D25" s="31">
        <v>6.5</v>
      </c>
      <c r="H25" s="101"/>
      <c r="I25" s="102"/>
      <c r="J25" s="103"/>
      <c r="K25" s="103"/>
      <c r="L25" s="101"/>
      <c r="M25" s="102"/>
      <c r="N25" s="103"/>
      <c r="O25" s="103"/>
    </row>
    <row r="26" spans="1:15" x14ac:dyDescent="0.2">
      <c r="A26" s="39" t="s">
        <v>188</v>
      </c>
      <c r="B26" s="31">
        <v>5.5</v>
      </c>
      <c r="C26" s="39" t="s">
        <v>232</v>
      </c>
      <c r="D26" s="31" t="s">
        <v>294</v>
      </c>
      <c r="H26" s="104">
        <v>4</v>
      </c>
      <c r="I26" s="105"/>
      <c r="J26" s="105"/>
      <c r="K26" s="106"/>
      <c r="L26" s="104">
        <v>3</v>
      </c>
      <c r="M26" s="105"/>
      <c r="N26" s="105"/>
      <c r="O26" s="106"/>
    </row>
    <row r="27" spans="1:15" x14ac:dyDescent="0.2">
      <c r="A27" s="39" t="s">
        <v>189</v>
      </c>
      <c r="B27" s="31">
        <v>5.5</v>
      </c>
      <c r="C27" s="39" t="s">
        <v>234</v>
      </c>
      <c r="D27" s="92">
        <v>9.5</v>
      </c>
      <c r="E27" s="93"/>
      <c r="H27" s="107"/>
      <c r="I27" s="108"/>
      <c r="J27" s="108"/>
      <c r="K27" s="109"/>
      <c r="L27" s="107"/>
      <c r="M27" s="108"/>
      <c r="N27" s="108"/>
      <c r="O27" s="109"/>
    </row>
    <row r="28" spans="1:15" ht="16" thickBot="1" x14ac:dyDescent="0.25">
      <c r="A28" s="13" t="s">
        <v>191</v>
      </c>
      <c r="B28" s="41">
        <v>4.5</v>
      </c>
      <c r="C28" s="13" t="s">
        <v>163</v>
      </c>
      <c r="D28" s="41">
        <v>5.5</v>
      </c>
    </row>
  </sheetData>
  <mergeCells count="20">
    <mergeCell ref="H24:I24"/>
    <mergeCell ref="H25:I25"/>
    <mergeCell ref="L19:M19"/>
    <mergeCell ref="L20:M20"/>
    <mergeCell ref="L21:M21"/>
    <mergeCell ref="L22:M22"/>
    <mergeCell ref="L23:M23"/>
    <mergeCell ref="L24:M24"/>
    <mergeCell ref="L25:M25"/>
    <mergeCell ref="H26:K27"/>
    <mergeCell ref="L26:O27"/>
    <mergeCell ref="H19:I19"/>
    <mergeCell ref="H20:I20"/>
    <mergeCell ref="H21:I21"/>
    <mergeCell ref="H22:I22"/>
    <mergeCell ref="H23:I23"/>
    <mergeCell ref="A3:D3"/>
    <mergeCell ref="H18:K18"/>
    <mergeCell ref="L18:O18"/>
    <mergeCell ref="H16:O17"/>
  </mergeCells>
  <pageMargins left="0.7" right="0.7" top="0.75" bottom="0.75" header="0.51180555555555496" footer="0.511805555555554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opLeftCell="A62" workbookViewId="0">
      <selection activeCell="E106" sqref="E106"/>
    </sheetView>
  </sheetViews>
  <sheetFormatPr baseColWidth="10" defaultColWidth="21.5" defaultRowHeight="15" x14ac:dyDescent="0.2"/>
  <cols>
    <col min="1" max="1" width="21.5" style="58"/>
    <col min="2" max="2" width="37.6640625" style="58" customWidth="1"/>
    <col min="3" max="3" width="21.5" style="58"/>
    <col min="4" max="4" width="18.83203125" style="58" bestFit="1" customWidth="1"/>
    <col min="5" max="5" width="7" style="58" bestFit="1" customWidth="1"/>
    <col min="6" max="16384" width="21.5" style="58"/>
  </cols>
  <sheetData>
    <row r="1" spans="1:6" ht="16" x14ac:dyDescent="0.2">
      <c r="A1" s="55" t="s">
        <v>38</v>
      </c>
      <c r="B1" s="56" t="s">
        <v>39</v>
      </c>
      <c r="C1" s="57" t="s">
        <v>40</v>
      </c>
      <c r="D1" s="57" t="s">
        <v>41</v>
      </c>
      <c r="E1" s="57" t="s">
        <v>42</v>
      </c>
    </row>
    <row r="2" spans="1:6" hidden="1" x14ac:dyDescent="0.2">
      <c r="A2" s="59" t="s">
        <v>43</v>
      </c>
      <c r="B2" s="60" t="s">
        <v>44</v>
      </c>
      <c r="C2" s="61" t="s">
        <v>45</v>
      </c>
      <c r="D2" s="62" t="s">
        <v>26</v>
      </c>
      <c r="E2" s="62">
        <v>23</v>
      </c>
    </row>
    <row r="3" spans="1:6" hidden="1" x14ac:dyDescent="0.2">
      <c r="A3" s="63" t="s">
        <v>43</v>
      </c>
      <c r="B3" s="64" t="s">
        <v>46</v>
      </c>
      <c r="C3" s="65" t="s">
        <v>45</v>
      </c>
      <c r="D3" s="66" t="s">
        <v>26</v>
      </c>
      <c r="E3" s="66">
        <v>3</v>
      </c>
    </row>
    <row r="4" spans="1:6" hidden="1" x14ac:dyDescent="0.2">
      <c r="A4" s="63" t="s">
        <v>43</v>
      </c>
      <c r="B4" s="64" t="s">
        <v>47</v>
      </c>
      <c r="C4" s="65" t="s">
        <v>45</v>
      </c>
      <c r="D4" s="66" t="s">
        <v>26</v>
      </c>
      <c r="E4" s="66">
        <v>2</v>
      </c>
    </row>
    <row r="5" spans="1:6" hidden="1" x14ac:dyDescent="0.2">
      <c r="A5" s="63" t="s">
        <v>43</v>
      </c>
      <c r="B5" s="64" t="s">
        <v>48</v>
      </c>
      <c r="C5" s="65" t="s">
        <v>45</v>
      </c>
      <c r="D5" s="66" t="s">
        <v>9</v>
      </c>
      <c r="E5" s="66">
        <v>8</v>
      </c>
      <c r="F5" s="58" t="s">
        <v>330</v>
      </c>
    </row>
    <row r="6" spans="1:6" x14ac:dyDescent="0.2">
      <c r="A6" s="63" t="s">
        <v>43</v>
      </c>
      <c r="B6" s="64" t="s">
        <v>49</v>
      </c>
      <c r="C6" s="65" t="s">
        <v>45</v>
      </c>
      <c r="D6" s="66" t="s">
        <v>9</v>
      </c>
      <c r="E6" s="66">
        <v>15</v>
      </c>
    </row>
    <row r="7" spans="1:6" hidden="1" x14ac:dyDescent="0.2">
      <c r="A7" s="63" t="s">
        <v>43</v>
      </c>
      <c r="B7" s="64" t="s">
        <v>50</v>
      </c>
      <c r="C7" s="65" t="s">
        <v>45</v>
      </c>
      <c r="D7" s="66" t="s">
        <v>9</v>
      </c>
      <c r="E7" s="66">
        <v>20</v>
      </c>
    </row>
    <row r="8" spans="1:6" hidden="1" x14ac:dyDescent="0.2">
      <c r="A8" s="63" t="s">
        <v>43</v>
      </c>
      <c r="B8" s="64" t="s">
        <v>51</v>
      </c>
      <c r="C8" s="65" t="s">
        <v>45</v>
      </c>
      <c r="D8" s="66" t="s">
        <v>9</v>
      </c>
      <c r="E8" s="66">
        <v>8</v>
      </c>
    </row>
    <row r="9" spans="1:6" x14ac:dyDescent="0.2">
      <c r="A9" s="63" t="s">
        <v>43</v>
      </c>
      <c r="B9" s="64" t="s">
        <v>52</v>
      </c>
      <c r="C9" s="65" t="s">
        <v>45</v>
      </c>
      <c r="D9" s="66" t="s">
        <v>9</v>
      </c>
      <c r="E9" s="66">
        <v>4</v>
      </c>
    </row>
    <row r="10" spans="1:6" x14ac:dyDescent="0.2">
      <c r="A10" s="63"/>
      <c r="B10" s="64" t="s">
        <v>334</v>
      </c>
      <c r="C10" s="65" t="s">
        <v>335</v>
      </c>
      <c r="D10" s="66"/>
      <c r="E10" s="66"/>
    </row>
    <row r="11" spans="1:6" x14ac:dyDescent="0.2">
      <c r="A11" s="63" t="s">
        <v>43</v>
      </c>
      <c r="B11" s="64" t="s">
        <v>53</v>
      </c>
      <c r="C11" s="65" t="s">
        <v>45</v>
      </c>
      <c r="D11" s="66" t="s">
        <v>9</v>
      </c>
      <c r="E11" s="66">
        <v>2</v>
      </c>
      <c r="F11" s="58" t="s">
        <v>345</v>
      </c>
    </row>
    <row r="12" spans="1:6" hidden="1" x14ac:dyDescent="0.2">
      <c r="A12" s="63" t="s">
        <v>43</v>
      </c>
      <c r="B12" s="64" t="s">
        <v>54</v>
      </c>
      <c r="C12" s="65" t="s">
        <v>45</v>
      </c>
      <c r="D12" s="66" t="s">
        <v>9</v>
      </c>
      <c r="E12" s="66">
        <v>8</v>
      </c>
    </row>
    <row r="13" spans="1:6" x14ac:dyDescent="0.2">
      <c r="A13" s="63" t="s">
        <v>43</v>
      </c>
      <c r="B13" s="64" t="s">
        <v>55</v>
      </c>
      <c r="C13" s="65" t="s">
        <v>45</v>
      </c>
      <c r="D13" s="66" t="s">
        <v>7</v>
      </c>
      <c r="E13" s="66">
        <v>57</v>
      </c>
      <c r="F13" s="58" t="s">
        <v>330</v>
      </c>
    </row>
    <row r="14" spans="1:6" x14ac:dyDescent="0.2">
      <c r="A14" s="63" t="s">
        <v>43</v>
      </c>
      <c r="B14" s="64" t="s">
        <v>56</v>
      </c>
      <c r="C14" s="65" t="s">
        <v>45</v>
      </c>
      <c r="D14" s="66" t="s">
        <v>7</v>
      </c>
      <c r="E14" s="66">
        <v>45</v>
      </c>
      <c r="F14" s="58" t="s">
        <v>345</v>
      </c>
    </row>
    <row r="15" spans="1:6" x14ac:dyDescent="0.2">
      <c r="A15" s="63" t="s">
        <v>43</v>
      </c>
      <c r="B15" s="64" t="s">
        <v>57</v>
      </c>
      <c r="C15" s="65" t="s">
        <v>45</v>
      </c>
      <c r="D15" s="66" t="s">
        <v>7</v>
      </c>
      <c r="E15" s="66">
        <v>6</v>
      </c>
    </row>
    <row r="16" spans="1:6" x14ac:dyDescent="0.2">
      <c r="A16" s="63" t="s">
        <v>43</v>
      </c>
      <c r="B16" s="64" t="s">
        <v>58</v>
      </c>
      <c r="C16" s="65" t="s">
        <v>45</v>
      </c>
      <c r="D16" s="66" t="s">
        <v>7</v>
      </c>
      <c r="E16" s="66">
        <v>5</v>
      </c>
    </row>
    <row r="17" spans="1:6" x14ac:dyDescent="0.2">
      <c r="A17" s="63" t="s">
        <v>43</v>
      </c>
      <c r="B17" s="64" t="s">
        <v>59</v>
      </c>
      <c r="C17" s="65" t="s">
        <v>45</v>
      </c>
      <c r="D17" s="66" t="s">
        <v>7</v>
      </c>
      <c r="E17" s="66">
        <v>13</v>
      </c>
    </row>
    <row r="18" spans="1:6" x14ac:dyDescent="0.2">
      <c r="A18" s="63" t="s">
        <v>43</v>
      </c>
      <c r="B18" s="64" t="s">
        <v>60</v>
      </c>
      <c r="C18" s="65" t="s">
        <v>45</v>
      </c>
      <c r="D18" s="66" t="s">
        <v>7</v>
      </c>
      <c r="E18" s="66">
        <v>4</v>
      </c>
    </row>
    <row r="19" spans="1:6" hidden="1" x14ac:dyDescent="0.2">
      <c r="A19" s="63" t="s">
        <v>43</v>
      </c>
      <c r="B19" s="64" t="s">
        <v>61</v>
      </c>
      <c r="C19" s="65" t="s">
        <v>45</v>
      </c>
      <c r="D19" s="66" t="s">
        <v>7</v>
      </c>
      <c r="E19" s="66">
        <v>57</v>
      </c>
    </row>
    <row r="20" spans="1:6" hidden="1" x14ac:dyDescent="0.2">
      <c r="A20" s="63" t="s">
        <v>43</v>
      </c>
      <c r="B20" s="64" t="s">
        <v>62</v>
      </c>
      <c r="C20" s="65" t="s">
        <v>45</v>
      </c>
      <c r="D20" s="66" t="s">
        <v>7</v>
      </c>
      <c r="E20" s="66">
        <v>9</v>
      </c>
    </row>
    <row r="21" spans="1:6" x14ac:dyDescent="0.2">
      <c r="A21" s="63" t="s">
        <v>43</v>
      </c>
      <c r="B21" s="64" t="s">
        <v>63</v>
      </c>
      <c r="C21" s="65" t="s">
        <v>45</v>
      </c>
      <c r="D21" s="66" t="s">
        <v>7</v>
      </c>
      <c r="E21" s="66">
        <v>21</v>
      </c>
    </row>
    <row r="22" spans="1:6" hidden="1" x14ac:dyDescent="0.2">
      <c r="A22" s="63" t="s">
        <v>43</v>
      </c>
      <c r="B22" s="64" t="s">
        <v>64</v>
      </c>
      <c r="C22" s="65" t="s">
        <v>45</v>
      </c>
      <c r="D22" s="66" t="s">
        <v>4</v>
      </c>
      <c r="E22" s="66">
        <v>95</v>
      </c>
    </row>
    <row r="23" spans="1:6" x14ac:dyDescent="0.2">
      <c r="A23" s="63" t="s">
        <v>43</v>
      </c>
      <c r="B23" s="64" t="s">
        <v>65</v>
      </c>
      <c r="C23" s="65" t="s">
        <v>45</v>
      </c>
      <c r="D23" s="66" t="s">
        <v>4</v>
      </c>
      <c r="E23" s="66">
        <v>95</v>
      </c>
      <c r="F23" s="58" t="s">
        <v>330</v>
      </c>
    </row>
    <row r="24" spans="1:6" x14ac:dyDescent="0.2">
      <c r="A24" s="63" t="s">
        <v>43</v>
      </c>
      <c r="B24" s="64" t="s">
        <v>66</v>
      </c>
      <c r="C24" s="65" t="s">
        <v>45</v>
      </c>
      <c r="D24" s="66" t="s">
        <v>4</v>
      </c>
      <c r="E24" s="66">
        <v>18</v>
      </c>
    </row>
    <row r="25" spans="1:6" ht="16" thickBot="1" x14ac:dyDescent="0.25">
      <c r="A25" s="67" t="s">
        <v>43</v>
      </c>
      <c r="B25" s="68" t="s">
        <v>67</v>
      </c>
      <c r="C25" s="69" t="s">
        <v>45</v>
      </c>
      <c r="D25" s="70" t="s">
        <v>4</v>
      </c>
      <c r="E25" s="70">
        <v>12</v>
      </c>
    </row>
    <row r="26" spans="1:6" hidden="1" x14ac:dyDescent="0.2">
      <c r="A26" s="71" t="s">
        <v>43</v>
      </c>
      <c r="B26" s="72" t="s">
        <v>68</v>
      </c>
      <c r="C26" s="73" t="s">
        <v>69</v>
      </c>
      <c r="D26" s="74" t="s">
        <v>26</v>
      </c>
      <c r="E26" s="74">
        <v>20</v>
      </c>
    </row>
    <row r="27" spans="1:6" hidden="1" x14ac:dyDescent="0.2">
      <c r="A27" s="63" t="s">
        <v>43</v>
      </c>
      <c r="B27" s="64" t="s">
        <v>70</v>
      </c>
      <c r="C27" s="65" t="s">
        <v>69</v>
      </c>
      <c r="D27" s="66" t="s">
        <v>26</v>
      </c>
      <c r="E27" s="66">
        <v>6</v>
      </c>
    </row>
    <row r="28" spans="1:6" hidden="1" x14ac:dyDescent="0.2">
      <c r="A28" s="63" t="s">
        <v>43</v>
      </c>
      <c r="B28" s="64" t="s">
        <v>71</v>
      </c>
      <c r="C28" s="65" t="s">
        <v>69</v>
      </c>
      <c r="D28" s="66" t="s">
        <v>26</v>
      </c>
      <c r="E28" s="66">
        <v>2</v>
      </c>
    </row>
    <row r="29" spans="1:6" x14ac:dyDescent="0.2">
      <c r="A29" s="63" t="s">
        <v>43</v>
      </c>
      <c r="B29" s="64" t="s">
        <v>72</v>
      </c>
      <c r="C29" s="65" t="s">
        <v>69</v>
      </c>
      <c r="D29" s="66" t="s">
        <v>9</v>
      </c>
      <c r="E29" s="66">
        <v>17</v>
      </c>
      <c r="F29" s="58" t="s">
        <v>345</v>
      </c>
    </row>
    <row r="30" spans="1:6" x14ac:dyDescent="0.2">
      <c r="A30" s="63" t="s">
        <v>43</v>
      </c>
      <c r="B30" s="64" t="s">
        <v>73</v>
      </c>
      <c r="C30" s="65" t="s">
        <v>69</v>
      </c>
      <c r="D30" s="66" t="s">
        <v>9</v>
      </c>
      <c r="E30" s="66">
        <v>2</v>
      </c>
    </row>
    <row r="31" spans="1:6" x14ac:dyDescent="0.2">
      <c r="A31" s="63" t="s">
        <v>43</v>
      </c>
      <c r="B31" s="64" t="s">
        <v>74</v>
      </c>
      <c r="C31" s="65" t="s">
        <v>69</v>
      </c>
      <c r="D31" s="66" t="s">
        <v>9</v>
      </c>
      <c r="E31" s="66">
        <v>17</v>
      </c>
      <c r="F31" s="58" t="s">
        <v>330</v>
      </c>
    </row>
    <row r="32" spans="1:6" x14ac:dyDescent="0.2">
      <c r="A32" s="63" t="s">
        <v>43</v>
      </c>
      <c r="B32" s="64" t="s">
        <v>75</v>
      </c>
      <c r="C32" s="65" t="s">
        <v>69</v>
      </c>
      <c r="D32" s="66" t="s">
        <v>9</v>
      </c>
      <c r="E32" s="66">
        <v>9</v>
      </c>
      <c r="F32" s="58" t="s">
        <v>345</v>
      </c>
    </row>
    <row r="33" spans="1:6" x14ac:dyDescent="0.2">
      <c r="A33" s="63" t="s">
        <v>43</v>
      </c>
      <c r="B33" s="64" t="s">
        <v>76</v>
      </c>
      <c r="C33" s="65" t="s">
        <v>69</v>
      </c>
      <c r="D33" s="66" t="s">
        <v>9</v>
      </c>
      <c r="E33" s="66">
        <v>22</v>
      </c>
      <c r="F33" s="58" t="s">
        <v>330</v>
      </c>
    </row>
    <row r="34" spans="1:6" x14ac:dyDescent="0.2">
      <c r="A34" s="63" t="s">
        <v>43</v>
      </c>
      <c r="B34" s="64" t="s">
        <v>77</v>
      </c>
      <c r="C34" s="65" t="s">
        <v>69</v>
      </c>
      <c r="D34" s="66" t="s">
        <v>9</v>
      </c>
      <c r="E34" s="66">
        <v>2</v>
      </c>
    </row>
    <row r="35" spans="1:6" x14ac:dyDescent="0.2">
      <c r="A35" s="63" t="s">
        <v>43</v>
      </c>
      <c r="B35" s="64" t="s">
        <v>78</v>
      </c>
      <c r="C35" s="65" t="s">
        <v>69</v>
      </c>
      <c r="D35" s="66" t="s">
        <v>9</v>
      </c>
      <c r="E35" s="66">
        <v>5</v>
      </c>
    </row>
    <row r="36" spans="1:6" hidden="1" x14ac:dyDescent="0.2">
      <c r="A36" s="63" t="s">
        <v>43</v>
      </c>
      <c r="B36" s="64" t="s">
        <v>79</v>
      </c>
      <c r="C36" s="65" t="s">
        <v>69</v>
      </c>
      <c r="D36" s="66" t="s">
        <v>9</v>
      </c>
      <c r="E36" s="66">
        <v>22</v>
      </c>
    </row>
    <row r="37" spans="1:6" hidden="1" x14ac:dyDescent="0.2">
      <c r="A37" s="63" t="s">
        <v>43</v>
      </c>
      <c r="B37" s="64" t="s">
        <v>80</v>
      </c>
      <c r="C37" s="65" t="s">
        <v>69</v>
      </c>
      <c r="D37" s="66" t="s">
        <v>7</v>
      </c>
      <c r="E37" s="66">
        <v>55</v>
      </c>
    </row>
    <row r="38" spans="1:6" hidden="1" x14ac:dyDescent="0.2">
      <c r="A38" s="63" t="s">
        <v>43</v>
      </c>
      <c r="B38" s="64" t="s">
        <v>81</v>
      </c>
      <c r="C38" s="65" t="s">
        <v>69</v>
      </c>
      <c r="D38" s="66" t="s">
        <v>7</v>
      </c>
      <c r="E38" s="66">
        <v>48</v>
      </c>
    </row>
    <row r="39" spans="1:6" x14ac:dyDescent="0.2">
      <c r="A39" s="63" t="s">
        <v>43</v>
      </c>
      <c r="B39" s="64" t="s">
        <v>82</v>
      </c>
      <c r="C39" s="65" t="s">
        <v>69</v>
      </c>
      <c r="D39" s="66" t="s">
        <v>7</v>
      </c>
      <c r="E39" s="66">
        <v>6</v>
      </c>
    </row>
    <row r="40" spans="1:6" hidden="1" x14ac:dyDescent="0.2">
      <c r="A40" s="63" t="s">
        <v>43</v>
      </c>
      <c r="B40" s="64" t="s">
        <v>83</v>
      </c>
      <c r="C40" s="65" t="s">
        <v>69</v>
      </c>
      <c r="D40" s="66" t="s">
        <v>7</v>
      </c>
      <c r="E40" s="66">
        <v>25</v>
      </c>
    </row>
    <row r="41" spans="1:6" hidden="1" x14ac:dyDescent="0.2">
      <c r="A41" s="63" t="s">
        <v>43</v>
      </c>
      <c r="B41" s="64" t="s">
        <v>84</v>
      </c>
      <c r="C41" s="65" t="s">
        <v>69</v>
      </c>
      <c r="D41" s="66" t="s">
        <v>7</v>
      </c>
      <c r="E41" s="66">
        <v>45</v>
      </c>
    </row>
    <row r="42" spans="1:6" x14ac:dyDescent="0.2">
      <c r="A42" s="63" t="s">
        <v>43</v>
      </c>
      <c r="B42" s="64" t="s">
        <v>85</v>
      </c>
      <c r="C42" s="65" t="s">
        <v>69</v>
      </c>
      <c r="D42" s="66" t="s">
        <v>7</v>
      </c>
      <c r="E42" s="66">
        <v>6</v>
      </c>
      <c r="F42" s="58" t="s">
        <v>345</v>
      </c>
    </row>
    <row r="43" spans="1:6" x14ac:dyDescent="0.2">
      <c r="A43" s="63" t="s">
        <v>43</v>
      </c>
      <c r="B43" s="64" t="s">
        <v>86</v>
      </c>
      <c r="C43" s="65" t="s">
        <v>69</v>
      </c>
      <c r="D43" s="66" t="s">
        <v>7</v>
      </c>
      <c r="E43" s="66">
        <v>60</v>
      </c>
      <c r="F43" s="58" t="s">
        <v>330</v>
      </c>
    </row>
    <row r="44" spans="1:6" hidden="1" x14ac:dyDescent="0.2">
      <c r="A44" s="63" t="s">
        <v>43</v>
      </c>
      <c r="B44" s="64" t="s">
        <v>87</v>
      </c>
      <c r="C44" s="65" t="s">
        <v>69</v>
      </c>
      <c r="D44" s="66" t="s">
        <v>4</v>
      </c>
      <c r="E44" s="66">
        <v>10</v>
      </c>
    </row>
    <row r="45" spans="1:6" hidden="1" x14ac:dyDescent="0.2">
      <c r="A45" s="63" t="s">
        <v>43</v>
      </c>
      <c r="B45" s="64" t="s">
        <v>88</v>
      </c>
      <c r="C45" s="65" t="s">
        <v>69</v>
      </c>
      <c r="D45" s="66" t="s">
        <v>4</v>
      </c>
      <c r="E45" s="66">
        <v>75</v>
      </c>
    </row>
    <row r="46" spans="1:6" x14ac:dyDescent="0.2">
      <c r="A46" s="63"/>
      <c r="B46" s="64" t="s">
        <v>341</v>
      </c>
      <c r="C46" s="65" t="s">
        <v>342</v>
      </c>
      <c r="D46" s="66"/>
      <c r="E46" s="66"/>
    </row>
    <row r="47" spans="1:6" ht="16" thickBot="1" x14ac:dyDescent="0.25">
      <c r="A47" s="63" t="s">
        <v>43</v>
      </c>
      <c r="B47" s="64" t="s">
        <v>89</v>
      </c>
      <c r="C47" s="65" t="s">
        <v>69</v>
      </c>
      <c r="D47" s="66" t="s">
        <v>4</v>
      </c>
      <c r="E47" s="66">
        <v>42</v>
      </c>
      <c r="F47" s="58" t="s">
        <v>330</v>
      </c>
    </row>
    <row r="48" spans="1:6" ht="16" hidden="1" thickBot="1" x14ac:dyDescent="0.25">
      <c r="A48" s="75" t="s">
        <v>43</v>
      </c>
      <c r="B48" s="76" t="s">
        <v>90</v>
      </c>
      <c r="C48" s="77" t="s">
        <v>69</v>
      </c>
      <c r="D48" s="78" t="s">
        <v>4</v>
      </c>
      <c r="E48" s="78">
        <v>38</v>
      </c>
    </row>
    <row r="49" spans="1:6" x14ac:dyDescent="0.2">
      <c r="A49" s="59" t="s">
        <v>43</v>
      </c>
      <c r="B49" s="60" t="s">
        <v>91</v>
      </c>
      <c r="C49" s="61" t="s">
        <v>92</v>
      </c>
      <c r="D49" s="62" t="s">
        <v>26</v>
      </c>
      <c r="E49" s="62">
        <v>18</v>
      </c>
    </row>
    <row r="50" spans="1:6" x14ac:dyDescent="0.2">
      <c r="A50" s="63" t="s">
        <v>43</v>
      </c>
      <c r="B50" s="64" t="s">
        <v>93</v>
      </c>
      <c r="C50" s="65" t="s">
        <v>92</v>
      </c>
      <c r="D50" s="66" t="s">
        <v>26</v>
      </c>
      <c r="E50" s="66">
        <v>2</v>
      </c>
    </row>
    <row r="51" spans="1:6" x14ac:dyDescent="0.2">
      <c r="A51" s="63" t="s">
        <v>43</v>
      </c>
      <c r="B51" s="64" t="s">
        <v>94</v>
      </c>
      <c r="C51" s="65" t="s">
        <v>92</v>
      </c>
      <c r="D51" s="66" t="s">
        <v>26</v>
      </c>
      <c r="E51" s="66">
        <v>1</v>
      </c>
    </row>
    <row r="52" spans="1:6" hidden="1" x14ac:dyDescent="0.2">
      <c r="A52" s="63" t="s">
        <v>43</v>
      </c>
      <c r="B52" s="64" t="s">
        <v>95</v>
      </c>
      <c r="C52" s="65" t="s">
        <v>92</v>
      </c>
      <c r="D52" s="66" t="s">
        <v>9</v>
      </c>
      <c r="E52" s="66">
        <v>16</v>
      </c>
    </row>
    <row r="53" spans="1:6" x14ac:dyDescent="0.2">
      <c r="A53" s="63"/>
      <c r="B53" s="64" t="s">
        <v>331</v>
      </c>
      <c r="C53" s="65" t="s">
        <v>332</v>
      </c>
      <c r="D53" s="66"/>
      <c r="E53" s="66"/>
    </row>
    <row r="54" spans="1:6" x14ac:dyDescent="0.2">
      <c r="A54" s="63" t="s">
        <v>43</v>
      </c>
      <c r="B54" s="64" t="s">
        <v>96</v>
      </c>
      <c r="C54" s="65" t="s">
        <v>92</v>
      </c>
      <c r="D54" s="66" t="s">
        <v>9</v>
      </c>
      <c r="E54" s="66">
        <v>12</v>
      </c>
      <c r="F54" s="58" t="s">
        <v>345</v>
      </c>
    </row>
    <row r="55" spans="1:6" hidden="1" x14ac:dyDescent="0.2">
      <c r="A55" s="63" t="s">
        <v>43</v>
      </c>
      <c r="B55" s="64" t="s">
        <v>97</v>
      </c>
      <c r="C55" s="65" t="s">
        <v>92</v>
      </c>
      <c r="D55" s="66" t="s">
        <v>9</v>
      </c>
      <c r="E55" s="66">
        <v>13</v>
      </c>
    </row>
    <row r="56" spans="1:6" x14ac:dyDescent="0.2">
      <c r="A56" s="63" t="s">
        <v>43</v>
      </c>
      <c r="B56" s="64" t="s">
        <v>98</v>
      </c>
      <c r="C56" s="65" t="s">
        <v>92</v>
      </c>
      <c r="D56" s="66" t="s">
        <v>9</v>
      </c>
      <c r="E56" s="66">
        <v>2</v>
      </c>
      <c r="F56" s="58" t="s">
        <v>330</v>
      </c>
    </row>
    <row r="57" spans="1:6" x14ac:dyDescent="0.2">
      <c r="A57" s="63" t="s">
        <v>43</v>
      </c>
      <c r="B57" s="64" t="s">
        <v>99</v>
      </c>
      <c r="C57" s="65" t="s">
        <v>92</v>
      </c>
      <c r="D57" s="66" t="s">
        <v>9</v>
      </c>
      <c r="E57" s="74">
        <v>6</v>
      </c>
    </row>
    <row r="58" spans="1:6" x14ac:dyDescent="0.2">
      <c r="A58" s="63" t="s">
        <v>43</v>
      </c>
      <c r="B58" s="64" t="s">
        <v>100</v>
      </c>
      <c r="C58" s="65" t="s">
        <v>92</v>
      </c>
      <c r="D58" s="66" t="s">
        <v>9</v>
      </c>
      <c r="E58" s="74">
        <v>3</v>
      </c>
    </row>
    <row r="59" spans="1:6" x14ac:dyDescent="0.2">
      <c r="A59" s="63"/>
      <c r="B59" s="64" t="s">
        <v>333</v>
      </c>
      <c r="C59" s="65" t="s">
        <v>332</v>
      </c>
      <c r="D59" s="66"/>
      <c r="E59" s="74"/>
    </row>
    <row r="60" spans="1:6" x14ac:dyDescent="0.2">
      <c r="A60" s="63"/>
      <c r="B60" s="64" t="s">
        <v>336</v>
      </c>
      <c r="C60" s="65" t="s">
        <v>332</v>
      </c>
      <c r="D60" s="66"/>
      <c r="E60" s="74"/>
    </row>
    <row r="61" spans="1:6" x14ac:dyDescent="0.2">
      <c r="A61" s="63"/>
      <c r="B61" s="64" t="s">
        <v>337</v>
      </c>
      <c r="C61" s="65" t="s">
        <v>332</v>
      </c>
      <c r="D61" s="66"/>
      <c r="E61" s="74"/>
    </row>
    <row r="62" spans="1:6" x14ac:dyDescent="0.2">
      <c r="A62" s="63" t="s">
        <v>43</v>
      </c>
      <c r="B62" s="64" t="s">
        <v>101</v>
      </c>
      <c r="C62" s="65" t="s">
        <v>92</v>
      </c>
      <c r="D62" s="66" t="s">
        <v>7</v>
      </c>
      <c r="E62" s="74">
        <v>10</v>
      </c>
    </row>
    <row r="63" spans="1:6" hidden="1" x14ac:dyDescent="0.2">
      <c r="A63" s="63" t="s">
        <v>43</v>
      </c>
      <c r="B63" s="64" t="s">
        <v>102</v>
      </c>
      <c r="C63" s="65" t="s">
        <v>92</v>
      </c>
      <c r="D63" s="66" t="s">
        <v>7</v>
      </c>
      <c r="E63" s="74">
        <v>30</v>
      </c>
    </row>
    <row r="64" spans="1:6" hidden="1" x14ac:dyDescent="0.2">
      <c r="A64" s="63" t="s">
        <v>43</v>
      </c>
      <c r="B64" s="64" t="s">
        <v>103</v>
      </c>
      <c r="C64" s="65" t="s">
        <v>92</v>
      </c>
      <c r="D64" s="66" t="s">
        <v>7</v>
      </c>
      <c r="E64" s="74">
        <v>45</v>
      </c>
    </row>
    <row r="65" spans="1:6" hidden="1" x14ac:dyDescent="0.2">
      <c r="A65" s="63" t="s">
        <v>43</v>
      </c>
      <c r="B65" s="64" t="s">
        <v>104</v>
      </c>
      <c r="C65" s="65" t="s">
        <v>92</v>
      </c>
      <c r="D65" s="66" t="s">
        <v>7</v>
      </c>
      <c r="E65" s="74">
        <v>45</v>
      </c>
    </row>
    <row r="66" spans="1:6" hidden="1" x14ac:dyDescent="0.2">
      <c r="A66" s="63" t="s">
        <v>43</v>
      </c>
      <c r="B66" s="64" t="s">
        <v>105</v>
      </c>
      <c r="C66" s="65" t="s">
        <v>92</v>
      </c>
      <c r="D66" s="66" t="s">
        <v>7</v>
      </c>
      <c r="E66" s="74">
        <v>45</v>
      </c>
    </row>
    <row r="67" spans="1:6" x14ac:dyDescent="0.2">
      <c r="A67" s="63" t="s">
        <v>43</v>
      </c>
      <c r="B67" s="64" t="s">
        <v>106</v>
      </c>
      <c r="C67" s="65" t="s">
        <v>92</v>
      </c>
      <c r="D67" s="66" t="s">
        <v>7</v>
      </c>
      <c r="E67" s="74">
        <v>15</v>
      </c>
    </row>
    <row r="68" spans="1:6" x14ac:dyDescent="0.2">
      <c r="A68" s="63" t="s">
        <v>43</v>
      </c>
      <c r="B68" s="64" t="s">
        <v>107</v>
      </c>
      <c r="C68" s="65" t="s">
        <v>92</v>
      </c>
      <c r="D68" s="66" t="s">
        <v>7</v>
      </c>
      <c r="E68" s="74">
        <v>9</v>
      </c>
    </row>
    <row r="69" spans="1:6" hidden="1" x14ac:dyDescent="0.2">
      <c r="A69" s="63" t="s">
        <v>43</v>
      </c>
      <c r="B69" s="64" t="s">
        <v>108</v>
      </c>
      <c r="C69" s="65" t="s">
        <v>92</v>
      </c>
      <c r="D69" s="66" t="s">
        <v>7</v>
      </c>
      <c r="E69" s="74">
        <v>30</v>
      </c>
    </row>
    <row r="70" spans="1:6" x14ac:dyDescent="0.2">
      <c r="A70" s="63" t="s">
        <v>43</v>
      </c>
      <c r="B70" s="64" t="s">
        <v>109</v>
      </c>
      <c r="C70" s="65" t="s">
        <v>92</v>
      </c>
      <c r="D70" s="66" t="s">
        <v>7</v>
      </c>
      <c r="E70" s="74">
        <v>45</v>
      </c>
    </row>
    <row r="71" spans="1:6" x14ac:dyDescent="0.2">
      <c r="A71" s="63" t="s">
        <v>43</v>
      </c>
      <c r="B71" s="64" t="s">
        <v>110</v>
      </c>
      <c r="C71" s="65" t="s">
        <v>92</v>
      </c>
      <c r="D71" s="66" t="s">
        <v>7</v>
      </c>
      <c r="E71" s="74">
        <v>36</v>
      </c>
    </row>
    <row r="72" spans="1:6" x14ac:dyDescent="0.2">
      <c r="A72" s="63" t="s">
        <v>43</v>
      </c>
      <c r="B72" s="64" t="s">
        <v>111</v>
      </c>
      <c r="C72" s="65" t="s">
        <v>92</v>
      </c>
      <c r="D72" s="66" t="s">
        <v>7</v>
      </c>
      <c r="E72" s="74">
        <v>27</v>
      </c>
    </row>
    <row r="73" spans="1:6" hidden="1" x14ac:dyDescent="0.2">
      <c r="A73" s="63" t="s">
        <v>43</v>
      </c>
      <c r="B73" s="64" t="s">
        <v>112</v>
      </c>
      <c r="C73" s="65" t="s">
        <v>92</v>
      </c>
      <c r="D73" s="66" t="s">
        <v>4</v>
      </c>
      <c r="E73" s="66">
        <v>75</v>
      </c>
    </row>
    <row r="74" spans="1:6" hidden="1" x14ac:dyDescent="0.2">
      <c r="A74" s="63" t="s">
        <v>43</v>
      </c>
      <c r="B74" s="64" t="s">
        <v>113</v>
      </c>
      <c r="C74" s="65" t="s">
        <v>92</v>
      </c>
      <c r="D74" s="66" t="s">
        <v>4</v>
      </c>
      <c r="E74" s="66">
        <v>8</v>
      </c>
    </row>
    <row r="75" spans="1:6" ht="16" thickBot="1" x14ac:dyDescent="0.25">
      <c r="A75" s="67" t="s">
        <v>43</v>
      </c>
      <c r="B75" s="68" t="s">
        <v>114</v>
      </c>
      <c r="C75" s="69" t="s">
        <v>92</v>
      </c>
      <c r="D75" s="70" t="s">
        <v>4</v>
      </c>
      <c r="E75" s="70">
        <v>18</v>
      </c>
    </row>
    <row r="76" spans="1:6" x14ac:dyDescent="0.2">
      <c r="A76" s="59" t="s">
        <v>43</v>
      </c>
      <c r="B76" s="60" t="s">
        <v>115</v>
      </c>
      <c r="C76" s="61" t="s">
        <v>116</v>
      </c>
      <c r="D76" s="62" t="s">
        <v>26</v>
      </c>
      <c r="E76" s="62">
        <v>22</v>
      </c>
    </row>
    <row r="77" spans="1:6" x14ac:dyDescent="0.2">
      <c r="A77" s="63" t="s">
        <v>43</v>
      </c>
      <c r="B77" s="64" t="s">
        <v>117</v>
      </c>
      <c r="C77" s="65" t="s">
        <v>116</v>
      </c>
      <c r="D77" s="66" t="s">
        <v>26</v>
      </c>
      <c r="E77" s="66">
        <v>2</v>
      </c>
    </row>
    <row r="78" spans="1:6" x14ac:dyDescent="0.2">
      <c r="A78" s="63" t="s">
        <v>43</v>
      </c>
      <c r="B78" s="64" t="s">
        <v>118</v>
      </c>
      <c r="C78" s="65" t="s">
        <v>116</v>
      </c>
      <c r="D78" s="66" t="s">
        <v>26</v>
      </c>
      <c r="E78" s="66">
        <v>1</v>
      </c>
    </row>
    <row r="79" spans="1:6" x14ac:dyDescent="0.2">
      <c r="A79" s="63" t="s">
        <v>43</v>
      </c>
      <c r="B79" s="64" t="s">
        <v>119</v>
      </c>
      <c r="C79" s="65" t="s">
        <v>116</v>
      </c>
      <c r="D79" s="66" t="s">
        <v>9</v>
      </c>
      <c r="E79" s="66">
        <v>8</v>
      </c>
    </row>
    <row r="80" spans="1:6" x14ac:dyDescent="0.2">
      <c r="A80" s="63" t="s">
        <v>43</v>
      </c>
      <c r="B80" s="64" t="s">
        <v>120</v>
      </c>
      <c r="C80" s="65" t="s">
        <v>116</v>
      </c>
      <c r="D80" s="66" t="s">
        <v>9</v>
      </c>
      <c r="E80" s="66">
        <v>18</v>
      </c>
      <c r="F80" s="58" t="s">
        <v>345</v>
      </c>
    </row>
    <row r="81" spans="1:6" x14ac:dyDescent="0.2">
      <c r="A81" s="63" t="s">
        <v>43</v>
      </c>
      <c r="B81" s="64" t="s">
        <v>121</v>
      </c>
      <c r="C81" s="65" t="s">
        <v>116</v>
      </c>
      <c r="D81" s="66" t="s">
        <v>9</v>
      </c>
      <c r="E81" s="66">
        <v>2</v>
      </c>
    </row>
    <row r="82" spans="1:6" hidden="1" x14ac:dyDescent="0.2">
      <c r="A82" s="63" t="s">
        <v>43</v>
      </c>
      <c r="B82" s="64" t="s">
        <v>122</v>
      </c>
      <c r="C82" s="65" t="s">
        <v>116</v>
      </c>
      <c r="D82" s="66" t="s">
        <v>9</v>
      </c>
      <c r="E82" s="66">
        <v>4</v>
      </c>
    </row>
    <row r="83" spans="1:6" x14ac:dyDescent="0.2">
      <c r="A83" s="63" t="s">
        <v>43</v>
      </c>
      <c r="B83" s="64" t="s">
        <v>123</v>
      </c>
      <c r="C83" s="65" t="s">
        <v>116</v>
      </c>
      <c r="D83" s="66" t="s">
        <v>9</v>
      </c>
      <c r="E83" s="66">
        <v>8</v>
      </c>
    </row>
    <row r="84" spans="1:6" hidden="1" x14ac:dyDescent="0.2">
      <c r="A84" s="63" t="s">
        <v>43</v>
      </c>
      <c r="B84" s="64" t="s">
        <v>124</v>
      </c>
      <c r="C84" s="65" t="s">
        <v>116</v>
      </c>
      <c r="D84" s="66" t="s">
        <v>9</v>
      </c>
      <c r="E84" s="66">
        <v>15</v>
      </c>
    </row>
    <row r="85" spans="1:6" hidden="1" x14ac:dyDescent="0.2">
      <c r="A85" s="63" t="s">
        <v>43</v>
      </c>
      <c r="B85" s="64" t="s">
        <v>125</v>
      </c>
      <c r="C85" s="65" t="s">
        <v>116</v>
      </c>
      <c r="D85" s="66" t="s">
        <v>9</v>
      </c>
      <c r="E85" s="66">
        <v>7</v>
      </c>
    </row>
    <row r="86" spans="1:6" x14ac:dyDescent="0.2">
      <c r="A86" s="63" t="s">
        <v>43</v>
      </c>
      <c r="B86" s="64" t="s">
        <v>126</v>
      </c>
      <c r="C86" s="65" t="s">
        <v>116</v>
      </c>
      <c r="D86" s="66" t="s">
        <v>9</v>
      </c>
      <c r="E86" s="66">
        <v>5</v>
      </c>
    </row>
    <row r="87" spans="1:6" x14ac:dyDescent="0.2">
      <c r="A87" s="63" t="s">
        <v>43</v>
      </c>
      <c r="B87" s="64" t="s">
        <v>127</v>
      </c>
      <c r="C87" s="65" t="s">
        <v>116</v>
      </c>
      <c r="D87" s="66" t="s">
        <v>7</v>
      </c>
      <c r="E87" s="66">
        <v>22</v>
      </c>
    </row>
    <row r="88" spans="1:6" hidden="1" x14ac:dyDescent="0.2">
      <c r="A88" s="63" t="s">
        <v>43</v>
      </c>
      <c r="B88" s="64" t="s">
        <v>128</v>
      </c>
      <c r="C88" s="65" t="s">
        <v>116</v>
      </c>
      <c r="D88" s="66" t="s">
        <v>7</v>
      </c>
      <c r="E88" s="66">
        <v>45</v>
      </c>
    </row>
    <row r="89" spans="1:6" x14ac:dyDescent="0.2">
      <c r="A89" s="63"/>
      <c r="B89" s="64" t="s">
        <v>338</v>
      </c>
      <c r="C89" s="65" t="s">
        <v>339</v>
      </c>
      <c r="D89" s="66"/>
      <c r="E89" s="66"/>
    </row>
    <row r="90" spans="1:6" x14ac:dyDescent="0.2">
      <c r="A90" s="63" t="s">
        <v>43</v>
      </c>
      <c r="B90" s="64" t="s">
        <v>129</v>
      </c>
      <c r="C90" s="65" t="s">
        <v>116</v>
      </c>
      <c r="D90" s="66" t="s">
        <v>7</v>
      </c>
      <c r="E90" s="66">
        <v>9</v>
      </c>
      <c r="F90" s="58" t="s">
        <v>345</v>
      </c>
    </row>
    <row r="91" spans="1:6" hidden="1" x14ac:dyDescent="0.2">
      <c r="A91" s="63" t="s">
        <v>43</v>
      </c>
      <c r="B91" s="64" t="s">
        <v>130</v>
      </c>
      <c r="C91" s="65" t="s">
        <v>116</v>
      </c>
      <c r="D91" s="66" t="s">
        <v>7</v>
      </c>
      <c r="E91" s="66">
        <v>12</v>
      </c>
    </row>
    <row r="92" spans="1:6" x14ac:dyDescent="0.2">
      <c r="A92" s="63" t="s">
        <v>43</v>
      </c>
      <c r="B92" s="64" t="s">
        <v>131</v>
      </c>
      <c r="C92" s="65" t="s">
        <v>116</v>
      </c>
      <c r="D92" s="66" t="s">
        <v>7</v>
      </c>
      <c r="E92" s="66">
        <v>8</v>
      </c>
      <c r="F92" s="58" t="s">
        <v>330</v>
      </c>
    </row>
    <row r="93" spans="1:6" x14ac:dyDescent="0.2">
      <c r="A93" s="63" t="s">
        <v>43</v>
      </c>
      <c r="B93" s="64" t="s">
        <v>132</v>
      </c>
      <c r="C93" s="65" t="s">
        <v>116</v>
      </c>
      <c r="D93" s="66" t="s">
        <v>7</v>
      </c>
      <c r="E93" s="66">
        <v>7</v>
      </c>
    </row>
    <row r="94" spans="1:6" hidden="1" x14ac:dyDescent="0.2">
      <c r="A94" s="63" t="s">
        <v>43</v>
      </c>
      <c r="B94" s="64" t="s">
        <v>133</v>
      </c>
      <c r="C94" s="65" t="s">
        <v>116</v>
      </c>
      <c r="D94" s="66" t="s">
        <v>7</v>
      </c>
      <c r="E94" s="66">
        <v>22</v>
      </c>
    </row>
    <row r="95" spans="1:6" x14ac:dyDescent="0.2">
      <c r="A95" s="63"/>
      <c r="B95" s="64" t="s">
        <v>340</v>
      </c>
      <c r="C95" s="65" t="s">
        <v>339</v>
      </c>
      <c r="D95" s="66"/>
      <c r="E95" s="66"/>
    </row>
    <row r="96" spans="1:6" x14ac:dyDescent="0.2">
      <c r="A96" s="63" t="s">
        <v>43</v>
      </c>
      <c r="B96" s="64" t="s">
        <v>134</v>
      </c>
      <c r="C96" s="65" t="s">
        <v>116</v>
      </c>
      <c r="D96" s="66" t="s">
        <v>4</v>
      </c>
      <c r="E96" s="66">
        <v>100</v>
      </c>
      <c r="F96" s="58" t="s">
        <v>330</v>
      </c>
    </row>
    <row r="97" spans="1:6" hidden="1" x14ac:dyDescent="0.2">
      <c r="A97" s="63" t="s">
        <v>43</v>
      </c>
      <c r="B97" s="64" t="s">
        <v>135</v>
      </c>
      <c r="C97" s="65" t="s">
        <v>116</v>
      </c>
      <c r="D97" s="66" t="s">
        <v>4</v>
      </c>
      <c r="E97" s="66">
        <v>90</v>
      </c>
    </row>
    <row r="98" spans="1:6" hidden="1" x14ac:dyDescent="0.2">
      <c r="A98" s="63" t="s">
        <v>43</v>
      </c>
      <c r="B98" s="64" t="s">
        <v>136</v>
      </c>
      <c r="C98" s="65" t="s">
        <v>116</v>
      </c>
      <c r="D98" s="66" t="s">
        <v>4</v>
      </c>
      <c r="E98" s="66">
        <v>21</v>
      </c>
    </row>
    <row r="99" spans="1:6" hidden="1" x14ac:dyDescent="0.2">
      <c r="A99" s="63" t="s">
        <v>43</v>
      </c>
      <c r="B99" s="64" t="s">
        <v>137</v>
      </c>
      <c r="C99" s="65" t="s">
        <v>116</v>
      </c>
      <c r="D99" s="66" t="s">
        <v>4</v>
      </c>
      <c r="E99" s="66">
        <v>9</v>
      </c>
    </row>
    <row r="100" spans="1:6" ht="16" thickBot="1" x14ac:dyDescent="0.25">
      <c r="A100" s="67" t="s">
        <v>43</v>
      </c>
      <c r="B100" s="68" t="s">
        <v>138</v>
      </c>
      <c r="C100" s="69" t="s">
        <v>116</v>
      </c>
      <c r="D100" s="70" t="s">
        <v>4</v>
      </c>
      <c r="E100" s="70">
        <v>18</v>
      </c>
      <c r="F100" s="58" t="s">
        <v>345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80" zoomScaleNormal="80" zoomScalePageLayoutView="80" workbookViewId="0">
      <selection activeCell="A50" sqref="A50"/>
    </sheetView>
  </sheetViews>
  <sheetFormatPr baseColWidth="10" defaultColWidth="8.83203125" defaultRowHeight="15" x14ac:dyDescent="0.2"/>
  <cols>
    <col min="1" max="1" width="26.5" bestFit="1" customWidth="1"/>
  </cols>
  <sheetData>
    <row r="1" spans="1:5" x14ac:dyDescent="0.2">
      <c r="A1" s="2" t="s">
        <v>25</v>
      </c>
      <c r="B1" s="91" t="s">
        <v>31</v>
      </c>
      <c r="C1" s="91"/>
      <c r="D1" s="91"/>
      <c r="E1" s="91"/>
    </row>
    <row r="3" spans="1:5" x14ac:dyDescent="0.2">
      <c r="A3" s="2" t="s">
        <v>27</v>
      </c>
      <c r="B3" s="46" t="s">
        <v>25</v>
      </c>
    </row>
    <row r="4" spans="1:5" x14ac:dyDescent="0.2">
      <c r="A4" t="s">
        <v>152</v>
      </c>
      <c r="B4" s="47" t="s">
        <v>139</v>
      </c>
    </row>
    <row r="6" spans="1:5" ht="16" thickBot="1" x14ac:dyDescent="0.25">
      <c r="A6" s="2" t="s">
        <v>28</v>
      </c>
    </row>
    <row r="7" spans="1:5" ht="17" thickBot="1" x14ac:dyDescent="0.25">
      <c r="A7" s="43" t="s">
        <v>153</v>
      </c>
      <c r="B7" s="47" t="s">
        <v>139</v>
      </c>
    </row>
    <row r="8" spans="1:5" ht="17" thickBot="1" x14ac:dyDescent="0.25">
      <c r="A8" s="45" t="s">
        <v>140</v>
      </c>
      <c r="B8" s="47" t="s">
        <v>141</v>
      </c>
    </row>
    <row r="9" spans="1:5" ht="18" thickBot="1" x14ac:dyDescent="0.25">
      <c r="A9" s="50" t="s">
        <v>142</v>
      </c>
      <c r="B9" s="47" t="s">
        <v>141</v>
      </c>
    </row>
    <row r="10" spans="1:5" ht="18" thickBot="1" x14ac:dyDescent="0.25">
      <c r="A10" s="49" t="s">
        <v>143</v>
      </c>
      <c r="B10" s="47" t="s">
        <v>139</v>
      </c>
    </row>
    <row r="11" spans="1:5" ht="18" thickBot="1" x14ac:dyDescent="0.25">
      <c r="A11" s="50" t="s">
        <v>144</v>
      </c>
      <c r="B11" s="47" t="s">
        <v>145</v>
      </c>
    </row>
    <row r="12" spans="1:5" ht="17" thickBot="1" x14ac:dyDescent="0.25">
      <c r="A12" s="45" t="s">
        <v>146</v>
      </c>
      <c r="B12" s="47" t="s">
        <v>147</v>
      </c>
    </row>
    <row r="13" spans="1:5" ht="18" thickBot="1" x14ac:dyDescent="0.25">
      <c r="A13" s="51" t="s">
        <v>148</v>
      </c>
      <c r="B13" s="47" t="s">
        <v>149</v>
      </c>
    </row>
    <row r="14" spans="1:5" ht="18" thickBot="1" x14ac:dyDescent="0.25">
      <c r="A14" s="50" t="s">
        <v>150</v>
      </c>
      <c r="B14" s="47" t="s">
        <v>151</v>
      </c>
    </row>
    <row r="16" spans="1:5" ht="16" thickBot="1" x14ac:dyDescent="0.25">
      <c r="A16" s="2" t="s">
        <v>29</v>
      </c>
    </row>
    <row r="17" spans="1:3" ht="17" thickBot="1" x14ac:dyDescent="0.25">
      <c r="A17" s="43" t="s">
        <v>154</v>
      </c>
      <c r="B17" s="47" t="s">
        <v>141</v>
      </c>
    </row>
    <row r="18" spans="1:3" ht="17" thickBot="1" x14ac:dyDescent="0.25">
      <c r="A18" s="45" t="s">
        <v>155</v>
      </c>
      <c r="B18" s="47" t="s">
        <v>169</v>
      </c>
    </row>
    <row r="19" spans="1:3" ht="18" thickBot="1" x14ac:dyDescent="0.25">
      <c r="A19" s="50" t="s">
        <v>156</v>
      </c>
      <c r="B19" s="47" t="s">
        <v>145</v>
      </c>
    </row>
    <row r="20" spans="1:3" ht="18" thickBot="1" x14ac:dyDescent="0.25">
      <c r="A20" s="49" t="s">
        <v>157</v>
      </c>
      <c r="B20" s="47" t="s">
        <v>149</v>
      </c>
    </row>
    <row r="21" spans="1:3" ht="18" thickBot="1" x14ac:dyDescent="0.25">
      <c r="A21" s="50" t="s">
        <v>158</v>
      </c>
      <c r="B21" s="47" t="s">
        <v>169</v>
      </c>
    </row>
    <row r="22" spans="1:3" ht="17" thickBot="1" x14ac:dyDescent="0.25">
      <c r="A22" s="45" t="s">
        <v>159</v>
      </c>
      <c r="B22" s="47" t="s">
        <v>149</v>
      </c>
    </row>
    <row r="23" spans="1:3" ht="18" thickBot="1" x14ac:dyDescent="0.25">
      <c r="A23" s="51" t="s">
        <v>160</v>
      </c>
      <c r="B23" s="47" t="s">
        <v>147</v>
      </c>
    </row>
    <row r="24" spans="1:3" ht="18" thickBot="1" x14ac:dyDescent="0.25">
      <c r="A24" s="50" t="s">
        <v>161</v>
      </c>
      <c r="B24" s="47" t="s">
        <v>151</v>
      </c>
    </row>
    <row r="26" spans="1:3" x14ac:dyDescent="0.2">
      <c r="A26" s="2" t="s">
        <v>30</v>
      </c>
    </row>
    <row r="27" spans="1:3" ht="17" thickBot="1" x14ac:dyDescent="0.25">
      <c r="A27" s="44" t="s">
        <v>162</v>
      </c>
      <c r="B27" s="47" t="s">
        <v>139</v>
      </c>
    </row>
    <row r="28" spans="1:3" ht="18" thickBot="1" x14ac:dyDescent="0.25">
      <c r="A28" s="49" t="s">
        <v>163</v>
      </c>
      <c r="B28" s="47" t="s">
        <v>139</v>
      </c>
    </row>
    <row r="29" spans="1:3" ht="18" thickBot="1" x14ac:dyDescent="0.25">
      <c r="A29" s="51" t="s">
        <v>164</v>
      </c>
      <c r="B29" s="47" t="s">
        <v>149</v>
      </c>
    </row>
    <row r="30" spans="1:3" ht="17" thickBot="1" x14ac:dyDescent="0.25">
      <c r="A30" s="45" t="s">
        <v>165</v>
      </c>
      <c r="B30" s="47" t="s">
        <v>147</v>
      </c>
    </row>
    <row r="31" spans="1:3" ht="18" thickBot="1" x14ac:dyDescent="0.25">
      <c r="A31" s="51" t="s">
        <v>166</v>
      </c>
      <c r="B31" s="47" t="s">
        <v>168</v>
      </c>
      <c r="C31" s="52"/>
    </row>
    <row r="32" spans="1:3" ht="18" thickBot="1" x14ac:dyDescent="0.25">
      <c r="A32" s="49" t="s">
        <v>167</v>
      </c>
      <c r="B32" s="47" t="s">
        <v>147</v>
      </c>
    </row>
  </sheetData>
  <mergeCells count="1">
    <mergeCell ref="B1:E1"/>
  </mergeCells>
  <phoneticPr fontId="21" type="noConversion"/>
  <pageMargins left="0.7" right="0.7" top="0.75" bottom="0.75" header="0.51180555555555496" footer="0.51180555555555496"/>
  <pageSetup paperSize="9"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C14" sqref="C14"/>
    </sheetView>
  </sheetViews>
  <sheetFormatPr baseColWidth="10" defaultRowHeight="15" x14ac:dyDescent="0.2"/>
  <cols>
    <col min="1" max="1" width="19.33203125" bestFit="1" customWidth="1"/>
  </cols>
  <sheetData>
    <row r="1" spans="1:5" ht="16" thickBot="1" x14ac:dyDescent="0.25">
      <c r="A1" s="2" t="s">
        <v>25</v>
      </c>
      <c r="B1" s="91" t="s">
        <v>32</v>
      </c>
      <c r="C1" s="91"/>
      <c r="D1" s="91"/>
      <c r="E1" s="91"/>
    </row>
    <row r="3" spans="1:5" ht="16" thickBot="1" x14ac:dyDescent="0.25">
      <c r="A3" s="2" t="s">
        <v>27</v>
      </c>
      <c r="B3" s="46" t="s">
        <v>25</v>
      </c>
    </row>
    <row r="4" spans="1:5" ht="17" thickBot="1" x14ac:dyDescent="0.25">
      <c r="A4" s="43" t="s">
        <v>170</v>
      </c>
      <c r="B4" s="47" t="s">
        <v>141</v>
      </c>
    </row>
    <row r="6" spans="1:5" ht="16" thickBot="1" x14ac:dyDescent="0.25">
      <c r="A6" s="2" t="s">
        <v>28</v>
      </c>
    </row>
    <row r="7" spans="1:5" ht="17" thickBot="1" x14ac:dyDescent="0.25">
      <c r="A7" s="44" t="s">
        <v>194</v>
      </c>
      <c r="B7" s="47" t="s">
        <v>141</v>
      </c>
    </row>
    <row r="8" spans="1:5" ht="17" thickBot="1" x14ac:dyDescent="0.25">
      <c r="A8" s="45" t="s">
        <v>172</v>
      </c>
      <c r="B8" s="47" t="s">
        <v>173</v>
      </c>
    </row>
    <row r="9" spans="1:5" ht="17" thickBot="1" x14ac:dyDescent="0.25">
      <c r="A9" s="43" t="s">
        <v>174</v>
      </c>
      <c r="B9" s="47" t="s">
        <v>169</v>
      </c>
    </row>
    <row r="10" spans="1:5" ht="17" thickBot="1" x14ac:dyDescent="0.25">
      <c r="A10" s="43" t="s">
        <v>348</v>
      </c>
      <c r="B10" s="47" t="s">
        <v>173</v>
      </c>
    </row>
    <row r="11" spans="1:5" ht="17" thickBot="1" x14ac:dyDescent="0.25">
      <c r="A11" s="43" t="s">
        <v>197</v>
      </c>
      <c r="B11" s="47" t="s">
        <v>169</v>
      </c>
    </row>
    <row r="12" spans="1:5" ht="17" thickBot="1" x14ac:dyDescent="0.25">
      <c r="A12" s="43" t="s">
        <v>349</v>
      </c>
      <c r="B12" s="47" t="s">
        <v>169</v>
      </c>
    </row>
    <row r="13" spans="1:5" ht="17" thickBot="1" x14ac:dyDescent="0.25">
      <c r="A13" s="43" t="s">
        <v>177</v>
      </c>
      <c r="B13" s="47" t="s">
        <v>145</v>
      </c>
    </row>
    <row r="14" spans="1:5" ht="17" thickBot="1" x14ac:dyDescent="0.25">
      <c r="A14" s="43" t="s">
        <v>350</v>
      </c>
      <c r="B14" s="47" t="s">
        <v>145</v>
      </c>
    </row>
    <row r="16" spans="1:5" ht="16" thickBot="1" x14ac:dyDescent="0.25">
      <c r="A16" s="2" t="s">
        <v>29</v>
      </c>
    </row>
    <row r="17" spans="1:3" ht="17" thickBot="1" x14ac:dyDescent="0.25">
      <c r="A17" s="43" t="s">
        <v>179</v>
      </c>
      <c r="B17" s="47" t="s">
        <v>141</v>
      </c>
    </row>
    <row r="18" spans="1:3" ht="17" thickBot="1" x14ac:dyDescent="0.25">
      <c r="A18" s="43" t="s">
        <v>180</v>
      </c>
      <c r="B18" s="47" t="s">
        <v>141</v>
      </c>
    </row>
    <row r="19" spans="1:3" ht="17" thickBot="1" x14ac:dyDescent="0.25">
      <c r="A19" s="43" t="s">
        <v>181</v>
      </c>
      <c r="B19" s="47" t="s">
        <v>169</v>
      </c>
    </row>
    <row r="20" spans="1:3" ht="17" thickBot="1" x14ac:dyDescent="0.25">
      <c r="A20" s="43" t="s">
        <v>182</v>
      </c>
      <c r="B20" s="47" t="s">
        <v>145</v>
      </c>
    </row>
    <row r="21" spans="1:3" ht="17" thickBot="1" x14ac:dyDescent="0.25">
      <c r="A21" s="43" t="s">
        <v>325</v>
      </c>
      <c r="B21" s="47" t="s">
        <v>145</v>
      </c>
    </row>
    <row r="22" spans="1:3" ht="17" thickBot="1" x14ac:dyDescent="0.25">
      <c r="A22" s="43" t="s">
        <v>184</v>
      </c>
      <c r="B22" s="47" t="s">
        <v>141</v>
      </c>
    </row>
    <row r="23" spans="1:3" ht="17" thickBot="1" x14ac:dyDescent="0.25">
      <c r="A23" s="43" t="s">
        <v>185</v>
      </c>
      <c r="B23" s="47" t="s">
        <v>169</v>
      </c>
    </row>
    <row r="24" spans="1:3" ht="17" thickBot="1" x14ac:dyDescent="0.25">
      <c r="A24" s="43" t="s">
        <v>346</v>
      </c>
      <c r="B24" s="47" t="s">
        <v>139</v>
      </c>
    </row>
    <row r="26" spans="1:3" ht="16" thickBot="1" x14ac:dyDescent="0.25">
      <c r="A26" s="2" t="s">
        <v>30</v>
      </c>
    </row>
    <row r="27" spans="1:3" ht="17" thickBot="1" x14ac:dyDescent="0.25">
      <c r="A27" s="43" t="s">
        <v>187</v>
      </c>
      <c r="B27" s="47" t="s">
        <v>145</v>
      </c>
    </row>
    <row r="28" spans="1:3" ht="17" thickBot="1" x14ac:dyDescent="0.25">
      <c r="A28" s="43" t="s">
        <v>188</v>
      </c>
      <c r="B28" s="47" t="s">
        <v>169</v>
      </c>
    </row>
    <row r="29" spans="1:3" ht="17" thickBot="1" x14ac:dyDescent="0.25">
      <c r="A29" s="43" t="s">
        <v>189</v>
      </c>
      <c r="B29" s="47" t="s">
        <v>139</v>
      </c>
    </row>
    <row r="30" spans="1:3" ht="17" thickBot="1" x14ac:dyDescent="0.25">
      <c r="A30" s="43" t="s">
        <v>162</v>
      </c>
      <c r="B30" s="47" t="s">
        <v>139</v>
      </c>
    </row>
    <row r="31" spans="1:3" ht="17" thickBot="1" x14ac:dyDescent="0.25">
      <c r="A31" s="43" t="s">
        <v>191</v>
      </c>
      <c r="B31" s="47" t="s">
        <v>169</v>
      </c>
      <c r="C31" s="52"/>
    </row>
    <row r="32" spans="1:3" ht="17" thickBot="1" x14ac:dyDescent="0.25">
      <c r="A32" s="43" t="s">
        <v>343</v>
      </c>
      <c r="B32" s="47" t="s">
        <v>145</v>
      </c>
    </row>
  </sheetData>
  <mergeCells count="1">
    <mergeCell ref="B1:E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21" sqref="B21"/>
    </sheetView>
  </sheetViews>
  <sheetFormatPr baseColWidth="10" defaultRowHeight="15" x14ac:dyDescent="0.2"/>
  <cols>
    <col min="1" max="1" width="19.33203125" bestFit="1" customWidth="1"/>
  </cols>
  <sheetData>
    <row r="1" spans="1:5" ht="16" thickBot="1" x14ac:dyDescent="0.25">
      <c r="A1" s="2" t="s">
        <v>25</v>
      </c>
      <c r="B1" s="91" t="s">
        <v>33</v>
      </c>
      <c r="C1" s="91"/>
      <c r="D1" s="91"/>
      <c r="E1" s="91"/>
    </row>
    <row r="3" spans="1:5" ht="16" thickBot="1" x14ac:dyDescent="0.25">
      <c r="A3" s="2" t="s">
        <v>27</v>
      </c>
      <c r="B3" s="46" t="s">
        <v>25</v>
      </c>
    </row>
    <row r="4" spans="1:5" ht="16" thickBot="1" x14ac:dyDescent="0.25">
      <c r="A4" t="s">
        <v>193</v>
      </c>
      <c r="B4" s="47" t="s">
        <v>169</v>
      </c>
    </row>
    <row r="6" spans="1:5" ht="16" thickBot="1" x14ac:dyDescent="0.25">
      <c r="A6" s="2" t="s">
        <v>28</v>
      </c>
    </row>
    <row r="7" spans="1:5" ht="17" thickBot="1" x14ac:dyDescent="0.25">
      <c r="A7" s="44" t="s">
        <v>194</v>
      </c>
      <c r="B7" s="47" t="s">
        <v>141</v>
      </c>
    </row>
    <row r="8" spans="1:5" ht="17" thickBot="1" x14ac:dyDescent="0.25">
      <c r="A8" s="45" t="s">
        <v>195</v>
      </c>
      <c r="B8" s="47" t="s">
        <v>139</v>
      </c>
    </row>
    <row r="9" spans="1:5" ht="17" thickBot="1" x14ac:dyDescent="0.25">
      <c r="A9" s="43" t="s">
        <v>196</v>
      </c>
      <c r="B9" s="47" t="s">
        <v>149</v>
      </c>
    </row>
    <row r="10" spans="1:5" ht="17" thickBot="1" x14ac:dyDescent="0.25">
      <c r="A10" s="43" t="s">
        <v>197</v>
      </c>
      <c r="B10" s="47" t="s">
        <v>169</v>
      </c>
    </row>
    <row r="11" spans="1:5" ht="18" thickBot="1" x14ac:dyDescent="0.25">
      <c r="A11" s="50" t="s">
        <v>198</v>
      </c>
      <c r="B11" s="47" t="s">
        <v>141</v>
      </c>
    </row>
    <row r="12" spans="1:5" ht="17" thickBot="1" x14ac:dyDescent="0.25">
      <c r="A12" s="43" t="s">
        <v>199</v>
      </c>
      <c r="B12" s="47" t="s">
        <v>141</v>
      </c>
    </row>
    <row r="13" spans="1:5" ht="18" thickBot="1" x14ac:dyDescent="0.25">
      <c r="A13" s="50" t="s">
        <v>200</v>
      </c>
      <c r="B13" s="47" t="s">
        <v>149</v>
      </c>
    </row>
    <row r="14" spans="1:5" ht="18" thickBot="1" x14ac:dyDescent="0.25">
      <c r="A14" s="51" t="s">
        <v>201</v>
      </c>
      <c r="B14" s="47" t="s">
        <v>169</v>
      </c>
    </row>
    <row r="16" spans="1:5" ht="16" thickBot="1" x14ac:dyDescent="0.25">
      <c r="A16" s="2" t="s">
        <v>29</v>
      </c>
    </row>
    <row r="17" spans="1:3" ht="17" thickBot="1" x14ac:dyDescent="0.25">
      <c r="A17" s="43" t="s">
        <v>202</v>
      </c>
      <c r="B17" s="47" t="s">
        <v>145</v>
      </c>
    </row>
    <row r="18" spans="1:3" ht="17" thickBot="1" x14ac:dyDescent="0.25">
      <c r="A18" s="45" t="s">
        <v>203</v>
      </c>
      <c r="B18" s="47" t="s">
        <v>169</v>
      </c>
    </row>
    <row r="19" spans="1:3" ht="18" thickBot="1" x14ac:dyDescent="0.25">
      <c r="A19" s="50" t="s">
        <v>204</v>
      </c>
      <c r="B19" s="47" t="s">
        <v>168</v>
      </c>
    </row>
    <row r="20" spans="1:3" ht="18" thickBot="1" x14ac:dyDescent="0.25">
      <c r="A20" s="49" t="s">
        <v>205</v>
      </c>
      <c r="B20" s="47" t="s">
        <v>139</v>
      </c>
    </row>
    <row r="21" spans="1:3" ht="18" thickBot="1" x14ac:dyDescent="0.25">
      <c r="A21" s="50" t="s">
        <v>312</v>
      </c>
      <c r="B21" s="47" t="s">
        <v>168</v>
      </c>
    </row>
    <row r="22" spans="1:3" ht="17" thickBot="1" x14ac:dyDescent="0.25">
      <c r="A22" s="45" t="s">
        <v>206</v>
      </c>
      <c r="B22" s="47" t="s">
        <v>168</v>
      </c>
    </row>
    <row r="23" spans="1:3" ht="18" thickBot="1" x14ac:dyDescent="0.25">
      <c r="A23" s="51" t="s">
        <v>207</v>
      </c>
      <c r="B23" s="47" t="s">
        <v>139</v>
      </c>
    </row>
    <row r="24" spans="1:3" ht="18" thickBot="1" x14ac:dyDescent="0.25">
      <c r="A24" s="50" t="s">
        <v>208</v>
      </c>
      <c r="B24" s="47" t="s">
        <v>149</v>
      </c>
    </row>
    <row r="26" spans="1:3" ht="16" thickBot="1" x14ac:dyDescent="0.25">
      <c r="A26" s="2" t="s">
        <v>30</v>
      </c>
    </row>
    <row r="27" spans="1:3" ht="17" thickBot="1" x14ac:dyDescent="0.25">
      <c r="A27" s="44" t="s">
        <v>209</v>
      </c>
      <c r="B27" s="47" t="s">
        <v>145</v>
      </c>
    </row>
    <row r="28" spans="1:3" ht="18" thickBot="1" x14ac:dyDescent="0.25">
      <c r="A28" s="49" t="s">
        <v>210</v>
      </c>
      <c r="B28" s="47" t="s">
        <v>141</v>
      </c>
    </row>
    <row r="29" spans="1:3" ht="18" thickBot="1" x14ac:dyDescent="0.25">
      <c r="A29" s="51" t="s">
        <v>211</v>
      </c>
      <c r="B29" s="47" t="s">
        <v>149</v>
      </c>
    </row>
    <row r="30" spans="1:3" ht="17" thickBot="1" x14ac:dyDescent="0.25">
      <c r="A30" s="45" t="s">
        <v>212</v>
      </c>
      <c r="B30" s="47" t="s">
        <v>169</v>
      </c>
    </row>
    <row r="31" spans="1:3" ht="18" thickBot="1" x14ac:dyDescent="0.25">
      <c r="A31" s="51" t="s">
        <v>213</v>
      </c>
      <c r="B31" s="47" t="s">
        <v>147</v>
      </c>
      <c r="C31" s="52"/>
    </row>
    <row r="32" spans="1:3" ht="18" thickBot="1" x14ac:dyDescent="0.25">
      <c r="A32" s="49" t="s">
        <v>214</v>
      </c>
      <c r="B32" s="47" t="s">
        <v>149</v>
      </c>
    </row>
  </sheetData>
  <mergeCells count="1">
    <mergeCell ref="B1:E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C32" sqref="C32"/>
    </sheetView>
  </sheetViews>
  <sheetFormatPr baseColWidth="10" defaultRowHeight="15" x14ac:dyDescent="0.2"/>
  <cols>
    <col min="1" max="1" width="20.1640625" bestFit="1" customWidth="1"/>
  </cols>
  <sheetData>
    <row r="1" spans="1:5" ht="16" thickBot="1" x14ac:dyDescent="0.25">
      <c r="A1" s="2" t="s">
        <v>25</v>
      </c>
      <c r="B1" s="91" t="s">
        <v>34</v>
      </c>
      <c r="C1" s="91"/>
      <c r="D1" s="91"/>
      <c r="E1" s="91"/>
    </row>
    <row r="3" spans="1:5" ht="16" thickBot="1" x14ac:dyDescent="0.25">
      <c r="A3" s="2" t="s">
        <v>27</v>
      </c>
      <c r="B3" s="46" t="s">
        <v>25</v>
      </c>
    </row>
    <row r="4" spans="1:5" ht="17" thickBot="1" x14ac:dyDescent="0.25">
      <c r="A4" s="44" t="s">
        <v>152</v>
      </c>
      <c r="B4" s="47" t="s">
        <v>139</v>
      </c>
    </row>
    <row r="5" spans="1:5" ht="16" x14ac:dyDescent="0.2">
      <c r="A5" s="44"/>
    </row>
    <row r="6" spans="1:5" ht="16" thickBot="1" x14ac:dyDescent="0.25">
      <c r="A6" s="2" t="s">
        <v>28</v>
      </c>
    </row>
    <row r="7" spans="1:5" ht="17" thickBot="1" x14ac:dyDescent="0.25">
      <c r="A7" s="44" t="s">
        <v>216</v>
      </c>
      <c r="B7" s="47" t="s">
        <v>141</v>
      </c>
    </row>
    <row r="8" spans="1:5" ht="17" thickBot="1" x14ac:dyDescent="0.25">
      <c r="A8" s="44" t="s">
        <v>217</v>
      </c>
      <c r="B8" s="47" t="s">
        <v>139</v>
      </c>
    </row>
    <row r="9" spans="1:5" ht="17" thickBot="1" x14ac:dyDescent="0.25">
      <c r="A9" s="44" t="s">
        <v>218</v>
      </c>
      <c r="B9" s="47" t="s">
        <v>145</v>
      </c>
    </row>
    <row r="10" spans="1:5" ht="17" thickBot="1" x14ac:dyDescent="0.25">
      <c r="A10" s="44" t="s">
        <v>140</v>
      </c>
      <c r="B10" s="47" t="s">
        <v>141</v>
      </c>
    </row>
    <row r="11" spans="1:5" ht="17" thickBot="1" x14ac:dyDescent="0.25">
      <c r="A11" s="44" t="s">
        <v>142</v>
      </c>
      <c r="B11" s="47" t="s">
        <v>141</v>
      </c>
    </row>
    <row r="12" spans="1:5" ht="17" thickBot="1" x14ac:dyDescent="0.25">
      <c r="A12" s="44" t="s">
        <v>198</v>
      </c>
      <c r="B12" s="47" t="s">
        <v>141</v>
      </c>
    </row>
    <row r="13" spans="1:5" ht="17" thickBot="1" x14ac:dyDescent="0.25">
      <c r="A13" s="44" t="s">
        <v>222</v>
      </c>
      <c r="B13" s="47" t="s">
        <v>139</v>
      </c>
    </row>
    <row r="14" spans="1:5" ht="17" thickBot="1" x14ac:dyDescent="0.25">
      <c r="A14" s="44" t="s">
        <v>228</v>
      </c>
      <c r="B14" s="47" t="s">
        <v>145</v>
      </c>
    </row>
    <row r="16" spans="1:5" ht="16" thickBot="1" x14ac:dyDescent="0.25">
      <c r="A16" s="2" t="s">
        <v>29</v>
      </c>
    </row>
    <row r="17" spans="1:3" ht="17" thickBot="1" x14ac:dyDescent="0.25">
      <c r="A17" s="44" t="s">
        <v>223</v>
      </c>
      <c r="B17" s="47" t="s">
        <v>139</v>
      </c>
    </row>
    <row r="18" spans="1:3" ht="17" thickBot="1" x14ac:dyDescent="0.25">
      <c r="A18" s="44" t="s">
        <v>224</v>
      </c>
      <c r="B18" s="47" t="s">
        <v>141</v>
      </c>
    </row>
    <row r="19" spans="1:3" ht="17" thickBot="1" x14ac:dyDescent="0.25">
      <c r="A19" s="44" t="s">
        <v>225</v>
      </c>
      <c r="B19" s="47" t="s">
        <v>139</v>
      </c>
    </row>
    <row r="20" spans="1:3" ht="17" thickBot="1" x14ac:dyDescent="0.25">
      <c r="A20" s="44" t="s">
        <v>154</v>
      </c>
      <c r="B20" s="47" t="s">
        <v>141</v>
      </c>
    </row>
    <row r="21" spans="1:3" ht="17" thickBot="1" x14ac:dyDescent="0.25">
      <c r="A21" s="44" t="s">
        <v>344</v>
      </c>
      <c r="B21" s="47" t="s">
        <v>139</v>
      </c>
    </row>
    <row r="22" spans="1:3" ht="17" thickBot="1" x14ac:dyDescent="0.25">
      <c r="A22" s="44" t="s">
        <v>347</v>
      </c>
      <c r="B22" s="47" t="s">
        <v>141</v>
      </c>
    </row>
    <row r="23" spans="1:3" ht="17" thickBot="1" x14ac:dyDescent="0.25">
      <c r="A23" s="44" t="s">
        <v>238</v>
      </c>
      <c r="B23" s="47" t="s">
        <v>145</v>
      </c>
    </row>
    <row r="24" spans="1:3" ht="17" thickBot="1" x14ac:dyDescent="0.25">
      <c r="A24" s="44" t="s">
        <v>156</v>
      </c>
      <c r="B24" s="47" t="s">
        <v>145</v>
      </c>
    </row>
    <row r="26" spans="1:3" ht="16" thickBot="1" x14ac:dyDescent="0.25">
      <c r="A26" s="2" t="s">
        <v>30</v>
      </c>
    </row>
    <row r="27" spans="1:3" ht="17" thickBot="1" x14ac:dyDescent="0.25">
      <c r="A27" s="44" t="s">
        <v>231</v>
      </c>
      <c r="B27" s="47" t="s">
        <v>139</v>
      </c>
    </row>
    <row r="28" spans="1:3" ht="17" thickBot="1" x14ac:dyDescent="0.25">
      <c r="A28" s="44" t="s">
        <v>232</v>
      </c>
      <c r="B28" s="47" t="s">
        <v>141</v>
      </c>
    </row>
    <row r="29" spans="1:3" ht="17" thickBot="1" x14ac:dyDescent="0.25">
      <c r="A29" s="44" t="s">
        <v>233</v>
      </c>
      <c r="B29" s="47" t="s">
        <v>141</v>
      </c>
    </row>
    <row r="30" spans="1:3" ht="17" thickBot="1" x14ac:dyDescent="0.25">
      <c r="A30" s="44" t="s">
        <v>210</v>
      </c>
      <c r="B30" s="47" t="s">
        <v>141</v>
      </c>
    </row>
    <row r="31" spans="1:3" ht="17" thickBot="1" x14ac:dyDescent="0.25">
      <c r="A31" s="44" t="s">
        <v>163</v>
      </c>
      <c r="B31" s="47" t="s">
        <v>139</v>
      </c>
      <c r="C31" s="52"/>
    </row>
    <row r="32" spans="1:3" ht="17" thickBot="1" x14ac:dyDescent="0.25">
      <c r="A32" s="44" t="s">
        <v>234</v>
      </c>
      <c r="B32" s="47" t="s">
        <v>141</v>
      </c>
    </row>
  </sheetData>
  <mergeCells count="1">
    <mergeCell ref="B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19571</TotalTime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10</vt:i4>
      </vt:variant>
    </vt:vector>
  </HeadingPairs>
  <TitlesOfParts>
    <vt:vector size="10" baseType="lpstr">
      <vt:lpstr>TABELLONE</vt:lpstr>
      <vt:lpstr>1° GIORNATA</vt:lpstr>
      <vt:lpstr>2° GIORNATA</vt:lpstr>
      <vt:lpstr>3° GIORNATA</vt:lpstr>
      <vt:lpstr>FINALE</vt:lpstr>
      <vt:lpstr>GIOCATORI</vt:lpstr>
      <vt:lpstr>skiacciak mosca</vt:lpstr>
      <vt:lpstr>tette biscottate</vt:lpstr>
      <vt:lpstr>flybeard</vt:lpstr>
      <vt:lpstr>interfogat</vt:lpstr>
    </vt:vector>
  </TitlesOfParts>
  <Company>Infogroup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Utente di Microsoft Office</cp:lastModifiedBy>
  <cp:revision>120</cp:revision>
  <cp:lastPrinted>2016-06-01T16:55:24Z</cp:lastPrinted>
  <dcterms:created xsi:type="dcterms:W3CDTF">2014-06-03T07:35:32Z</dcterms:created>
  <dcterms:modified xsi:type="dcterms:W3CDTF">2017-06-30T07:38:04Z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Infogroup</vt:lpwstr>
  </property>
  <property fmtid="{D5CDD505-2E9C-101B-9397-08002B2CF9AE}" pid="4" name="DocSecurity">
    <vt:i4>0</vt:i4>
  </property>
  <property fmtid="{D5CDD505-2E9C-101B-9397-08002B2CF9AE}" pid="5" name="HyperlinksChanged">
    <vt:bool>true</vt:bool>
  </property>
  <property fmtid="{D5CDD505-2E9C-101B-9397-08002B2CF9AE}" pid="6" name="LinksUpToDate">
    <vt:bool>true</vt:bool>
  </property>
  <property fmtid="{D5CDD505-2E9C-101B-9397-08002B2CF9AE}" pid="7" name="ScaleCrop">
    <vt:bool>true</vt:bool>
  </property>
  <property fmtid="{D5CDD505-2E9C-101B-9397-08002B2CF9AE}" pid="8" name="ShareDoc">
    <vt:bool>true</vt:bool>
  </property>
</Properties>
</file>