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\\welcome.loc\CTX\FR\marco.mannucci\Downloads\"/>
    </mc:Choice>
  </mc:AlternateContent>
  <bookViews>
    <workbookView xWindow="0" yWindow="0" windowWidth="28800" windowHeight="13020" tabRatio="990" activeTab="1"/>
  </bookViews>
  <sheets>
    <sheet name="TABELLONE" sheetId="1" r:id="rId1"/>
    <sheet name="1° GIORNATA" sheetId="2" r:id="rId2"/>
    <sheet name="2° GIORNATA" sheetId="3" r:id="rId3"/>
    <sheet name="3° GIORNATA" sheetId="4" r:id="rId4"/>
    <sheet name="QUARTI" sheetId="17" r:id="rId5"/>
    <sheet name="SEMIFINALE" sheetId="5" r:id="rId6"/>
    <sheet name="FINALE" sheetId="6" r:id="rId7"/>
    <sheet name="GIOCATORI" sheetId="7" r:id="rId8"/>
    <sheet name="applauso" sheetId="26" r:id="rId9"/>
    <sheet name="Nedved11" sheetId="27" r:id="rId10"/>
    <sheet name="ac denti" sheetId="28" r:id="rId11"/>
    <sheet name="skiacciak" sheetId="29" r:id="rId12"/>
    <sheet name="flybeard" sheetId="30" r:id="rId13"/>
    <sheet name="solopisa" sheetId="31" r:id="rId14"/>
    <sheet name="mojito" sheetId="32" r:id="rId15"/>
    <sheet name="cs riposa" sheetId="33" r:id="rId16"/>
    <sheet name="teamasturbo" sheetId="25" r:id="rId17"/>
    <sheet name="mainagioia" sheetId="20" r:id="rId18"/>
    <sheet name="tette biscottate" sheetId="10" r:id="rId19"/>
    <sheet name="interfogat" sheetId="8" r:id="rId20"/>
    <sheet name="eltrince" sheetId="22" r:id="rId21"/>
    <sheet name="marcellona" sheetId="19" r:id="rId22"/>
    <sheet name="ma braviiissimi" sheetId="24" r:id="rId23"/>
    <sheet name="evribadi" sheetId="12" r:id="rId24"/>
  </sheets>
  <definedNames>
    <definedName name="_xlnm._FilterDatabase" localSheetId="7" hidden="1">GIOCATORI!$A$1:$ALA$484</definedName>
    <definedName name="_xlnm._FilterDatabase" localSheetId="0">TABELLONE!$A$40:$F$40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D17" i="6" l="1"/>
  <c r="D5" i="6"/>
  <c r="F120" i="1"/>
  <c r="B17" i="6"/>
  <c r="B5" i="6"/>
  <c r="E120" i="1"/>
  <c r="M17" i="5"/>
  <c r="M5" i="5" s="1"/>
  <c r="F115" i="1" s="1"/>
  <c r="K17" i="5"/>
  <c r="K5" i="5"/>
  <c r="E115" i="1" s="1"/>
  <c r="D17" i="5"/>
  <c r="D5" i="5" s="1"/>
  <c r="F114" i="1" s="1"/>
  <c r="B17" i="5"/>
  <c r="B5" i="5"/>
  <c r="E114" i="1" s="1"/>
  <c r="M46" i="17"/>
  <c r="M34" i="17"/>
  <c r="F110" i="1"/>
  <c r="B115" i="1" s="1"/>
  <c r="L5" i="5" s="1"/>
  <c r="K46" i="17"/>
  <c r="K34" i="17"/>
  <c r="E110" i="1"/>
  <c r="D46" i="17"/>
  <c r="D34" i="17" s="1"/>
  <c r="F109" i="1" s="1"/>
  <c r="B46" i="17"/>
  <c r="B34" i="17"/>
  <c r="E109" i="1" s="1"/>
  <c r="M17" i="17"/>
  <c r="M5" i="17" s="1"/>
  <c r="F108" i="1" s="1"/>
  <c r="K17" i="17"/>
  <c r="K5" i="17"/>
  <c r="E108" i="1" s="1"/>
  <c r="D17" i="17"/>
  <c r="D5" i="17" s="1"/>
  <c r="F107" i="1" s="1"/>
  <c r="B17" i="17"/>
  <c r="B5" i="17"/>
  <c r="E107" i="1" s="1"/>
  <c r="A114" i="1" s="1"/>
  <c r="A5" i="5" s="1"/>
  <c r="B109" i="1"/>
  <c r="C34" i="17" s="1"/>
  <c r="B110" i="1"/>
  <c r="L34" i="17" s="1"/>
  <c r="A110" i="1"/>
  <c r="J34" i="17" s="1"/>
  <c r="A109" i="1"/>
  <c r="A34" i="17" s="1"/>
  <c r="B108" i="1"/>
  <c r="L5" i="17" s="1"/>
  <c r="A108" i="1"/>
  <c r="J5" i="17" s="1"/>
  <c r="B107" i="1"/>
  <c r="C5" i="17" s="1"/>
  <c r="A107" i="1"/>
  <c r="A5" i="17" s="1"/>
  <c r="M104" i="2"/>
  <c r="M92" i="2" s="1"/>
  <c r="M81" i="1"/>
  <c r="M104" i="3"/>
  <c r="M92" i="3"/>
  <c r="D104" i="4"/>
  <c r="M90" i="1"/>
  <c r="P90" i="1" s="1"/>
  <c r="K104" i="2"/>
  <c r="K92" i="2" s="1"/>
  <c r="L81" i="1" s="1"/>
  <c r="D104" i="3"/>
  <c r="K104" i="4"/>
  <c r="L91" i="1"/>
  <c r="D104" i="2"/>
  <c r="K104" i="3"/>
  <c r="M104" i="4"/>
  <c r="B104" i="2"/>
  <c r="B104" i="3"/>
  <c r="B92" i="3" s="1"/>
  <c r="B104" i="4"/>
  <c r="F95" i="1" s="1"/>
  <c r="K92" i="4"/>
  <c r="M86" i="1"/>
  <c r="P86" i="1"/>
  <c r="M75" i="2"/>
  <c r="M63" i="2"/>
  <c r="M55" i="1" s="1"/>
  <c r="M75" i="3"/>
  <c r="D75" i="4"/>
  <c r="M64" i="1" s="1"/>
  <c r="P64" i="1"/>
  <c r="K75" i="2"/>
  <c r="D75" i="3"/>
  <c r="M59" i="1" s="1"/>
  <c r="P59" i="1"/>
  <c r="K75" i="4"/>
  <c r="K63" i="4"/>
  <c r="D75" i="2"/>
  <c r="K75" i="3"/>
  <c r="M75" i="4"/>
  <c r="M65" i="1"/>
  <c r="P65" i="1" s="1"/>
  <c r="B75" i="2"/>
  <c r="B75" i="3"/>
  <c r="B63" i="3"/>
  <c r="B75" i="4"/>
  <c r="B63" i="4"/>
  <c r="L60" i="1"/>
  <c r="O60" i="1" s="1"/>
  <c r="L59" i="1"/>
  <c r="O59" i="1" s="1"/>
  <c r="K46" i="2"/>
  <c r="K46" i="4"/>
  <c r="K34" i="4"/>
  <c r="D46" i="3"/>
  <c r="M46" i="2"/>
  <c r="M46" i="3"/>
  <c r="D46" i="4"/>
  <c r="M38" i="1"/>
  <c r="P38" i="1" s="1"/>
  <c r="D46" i="2"/>
  <c r="K46" i="3"/>
  <c r="L34" i="1"/>
  <c r="O34" i="1" s="1"/>
  <c r="M46" i="4"/>
  <c r="M39" i="1" s="1"/>
  <c r="P39" i="1" s="1"/>
  <c r="B46" i="2"/>
  <c r="B46" i="3"/>
  <c r="B46" i="4"/>
  <c r="B34" i="4" s="1"/>
  <c r="K34" i="3"/>
  <c r="K17" i="2"/>
  <c r="K5" i="2" s="1"/>
  <c r="L3" i="1"/>
  <c r="D17" i="3"/>
  <c r="M7" i="1"/>
  <c r="K17" i="4"/>
  <c r="L13" i="1"/>
  <c r="O13" i="1" s="1"/>
  <c r="M17" i="2"/>
  <c r="M5" i="2" s="1"/>
  <c r="M3" i="1" s="1"/>
  <c r="K17" i="3"/>
  <c r="L8" i="1"/>
  <c r="O8" i="1" s="1"/>
  <c r="D17" i="2"/>
  <c r="M17" i="4"/>
  <c r="M5" i="4" s="1"/>
  <c r="B17" i="2"/>
  <c r="M17" i="3"/>
  <c r="M8" i="1" s="1"/>
  <c r="P8" i="1"/>
  <c r="B17" i="4"/>
  <c r="B5" i="4" s="1"/>
  <c r="D17" i="4"/>
  <c r="B17" i="3"/>
  <c r="L7" i="1"/>
  <c r="O7" i="1" s="1"/>
  <c r="D5" i="3"/>
  <c r="D63" i="3"/>
  <c r="K91" i="1"/>
  <c r="L92" i="4" s="1"/>
  <c r="J91" i="1"/>
  <c r="J92" i="4" s="1"/>
  <c r="K90" i="1"/>
  <c r="C92" i="4" s="1"/>
  <c r="J90" i="1"/>
  <c r="A92" i="4" s="1"/>
  <c r="K65" i="1"/>
  <c r="L63" i="4" s="1"/>
  <c r="J65" i="1"/>
  <c r="J63" i="4" s="1"/>
  <c r="K64" i="1"/>
  <c r="C63" i="4" s="1"/>
  <c r="J64" i="1"/>
  <c r="A63" i="4" s="1"/>
  <c r="K86" i="1"/>
  <c r="L92" i="3" s="1"/>
  <c r="J86" i="1"/>
  <c r="J92" i="3" s="1"/>
  <c r="K85" i="1"/>
  <c r="C92" i="3" s="1"/>
  <c r="J85" i="1"/>
  <c r="A92" i="3" s="1"/>
  <c r="K60" i="1"/>
  <c r="L63" i="3" s="1"/>
  <c r="J60" i="1"/>
  <c r="J63" i="3" s="1"/>
  <c r="K59" i="1"/>
  <c r="C63" i="3" s="1"/>
  <c r="J59" i="1"/>
  <c r="A63" i="3" s="1"/>
  <c r="J7" i="1"/>
  <c r="A5" i="3" s="1"/>
  <c r="K81" i="1"/>
  <c r="L92" i="2" s="1"/>
  <c r="J81" i="1"/>
  <c r="J92" i="2" s="1"/>
  <c r="K80" i="1"/>
  <c r="C92" i="2" s="1"/>
  <c r="J80" i="1"/>
  <c r="A92" i="2" s="1"/>
  <c r="K55" i="1"/>
  <c r="L63" i="2" s="1"/>
  <c r="J55" i="1"/>
  <c r="J63" i="2" s="1"/>
  <c r="K54" i="1"/>
  <c r="C63" i="2" s="1"/>
  <c r="J54" i="1"/>
  <c r="A63" i="2" s="1"/>
  <c r="K39" i="1"/>
  <c r="L34" i="4" s="1"/>
  <c r="J39" i="1"/>
  <c r="J34" i="4" s="1"/>
  <c r="D34" i="4"/>
  <c r="K38" i="1"/>
  <c r="C34" i="4"/>
  <c r="J38" i="1"/>
  <c r="A34" i="4"/>
  <c r="K13" i="1"/>
  <c r="L5" i="4"/>
  <c r="J13" i="1"/>
  <c r="J5" i="4"/>
  <c r="K12" i="1"/>
  <c r="C5" i="4"/>
  <c r="J12" i="1"/>
  <c r="A5" i="4"/>
  <c r="K34" i="1"/>
  <c r="L34" i="3"/>
  <c r="J34" i="1"/>
  <c r="J34" i="3"/>
  <c r="K33" i="1"/>
  <c r="C34" i="3"/>
  <c r="J33" i="1"/>
  <c r="A34" i="3"/>
  <c r="M5" i="3"/>
  <c r="K8" i="1"/>
  <c r="L5" i="3" s="1"/>
  <c r="J8" i="1"/>
  <c r="J5" i="3" s="1"/>
  <c r="K7" i="1"/>
  <c r="C5" i="3" s="1"/>
  <c r="K29" i="1"/>
  <c r="L34" i="2" s="1"/>
  <c r="J29" i="1"/>
  <c r="J34" i="2" s="1"/>
  <c r="K28" i="1"/>
  <c r="C34" i="2" s="1"/>
  <c r="J28" i="1"/>
  <c r="A34" i="2" s="1"/>
  <c r="K3" i="1"/>
  <c r="L5" i="2" s="1"/>
  <c r="J3" i="1"/>
  <c r="J5" i="2" s="1"/>
  <c r="K2" i="1"/>
  <c r="C5" i="2" s="1"/>
  <c r="J2" i="1"/>
  <c r="A5" i="2" s="1"/>
  <c r="P7" i="1"/>
  <c r="F18" i="1"/>
  <c r="L85" i="1"/>
  <c r="O85" i="1" s="1"/>
  <c r="L64" i="1"/>
  <c r="O64" i="1" s="1"/>
  <c r="K5" i="3"/>
  <c r="L38" i="1"/>
  <c r="O38" i="1" s="1"/>
  <c r="K92" i="3"/>
  <c r="L12" i="1"/>
  <c r="O12" i="1"/>
  <c r="F68" i="1"/>
  <c r="F15" i="1"/>
  <c r="B5" i="3"/>
  <c r="M13" i="1"/>
  <c r="P13" i="1"/>
  <c r="L39" i="1"/>
  <c r="O39" i="1"/>
  <c r="D63" i="4"/>
  <c r="L65" i="1"/>
  <c r="O65" i="1"/>
  <c r="L86" i="1"/>
  <c r="O86" i="1" s="1"/>
  <c r="O81" i="1"/>
  <c r="D92" i="4"/>
  <c r="B34" i="2"/>
  <c r="L28" i="1" s="1"/>
  <c r="F43" i="1"/>
  <c r="F41" i="1"/>
  <c r="D34" i="2"/>
  <c r="M28" i="1" s="1"/>
  <c r="D92" i="2"/>
  <c r="M80" i="1"/>
  <c r="M33" i="1"/>
  <c r="P33" i="1" s="1"/>
  <c r="D34" i="3"/>
  <c r="D63" i="2"/>
  <c r="M54" i="1"/>
  <c r="K63" i="2"/>
  <c r="L55" i="1" s="1"/>
  <c r="C69" i="1" s="1"/>
  <c r="F69" i="1"/>
  <c r="B92" i="2"/>
  <c r="L80" i="1"/>
  <c r="M34" i="4"/>
  <c r="M63" i="4"/>
  <c r="K5" i="4"/>
  <c r="D15" i="1"/>
  <c r="B34" i="3"/>
  <c r="L33" i="1"/>
  <c r="O33" i="1"/>
  <c r="M34" i="1"/>
  <c r="P34" i="1"/>
  <c r="M34" i="3"/>
  <c r="K34" i="2"/>
  <c r="M60" i="1"/>
  <c r="M63" i="3"/>
  <c r="F93" i="1"/>
  <c r="O80" i="1"/>
  <c r="P60" i="1"/>
  <c r="P80" i="1"/>
  <c r="D18" i="1" l="1"/>
  <c r="P3" i="1"/>
  <c r="B15" i="1" s="1"/>
  <c r="F16" i="1"/>
  <c r="D5" i="2"/>
  <c r="M2" i="1"/>
  <c r="C43" i="1"/>
  <c r="D41" i="1"/>
  <c r="F42" i="1"/>
  <c r="M34" i="2"/>
  <c r="M29" i="1" s="1"/>
  <c r="F44" i="1"/>
  <c r="L29" i="1"/>
  <c r="D69" i="1"/>
  <c r="E69" i="1" s="1"/>
  <c r="P55" i="1"/>
  <c r="B68" i="1" s="1"/>
  <c r="C68" i="1"/>
  <c r="M92" i="4"/>
  <c r="M91" i="1"/>
  <c r="P91" i="1" s="1"/>
  <c r="F94" i="1"/>
  <c r="B114" i="1"/>
  <c r="C5" i="5" s="1"/>
  <c r="A120" i="1"/>
  <c r="A5" i="6" s="1"/>
  <c r="D43" i="1"/>
  <c r="C41" i="1"/>
  <c r="E41" i="1" s="1"/>
  <c r="B92" i="4"/>
  <c r="L90" i="1"/>
  <c r="D92" i="3"/>
  <c r="M85" i="1"/>
  <c r="P85" i="1" s="1"/>
  <c r="B96" i="1" s="1"/>
  <c r="F96" i="1"/>
  <c r="O28" i="1"/>
  <c r="B43" i="1" s="1"/>
  <c r="O55" i="1"/>
  <c r="B69" i="1" s="1"/>
  <c r="D68" i="1"/>
  <c r="O3" i="1"/>
  <c r="B18" i="1" s="1"/>
  <c r="C18" i="1"/>
  <c r="E18" i="1" s="1"/>
  <c r="K63" i="3"/>
  <c r="F70" i="1"/>
  <c r="C96" i="1"/>
  <c r="D93" i="1"/>
  <c r="B94" i="1"/>
  <c r="P28" i="1"/>
  <c r="B41" i="1" s="1"/>
  <c r="C70" i="1"/>
  <c r="C94" i="1"/>
  <c r="M12" i="1"/>
  <c r="P12" i="1" s="1"/>
  <c r="D5" i="4"/>
  <c r="F17" i="1"/>
  <c r="B5" i="2"/>
  <c r="L2" i="1"/>
  <c r="L54" i="1"/>
  <c r="F67" i="1"/>
  <c r="B63" i="2"/>
  <c r="D67" i="1"/>
  <c r="D94" i="1"/>
  <c r="O91" i="1"/>
  <c r="P81" i="1"/>
  <c r="B93" i="1" s="1"/>
  <c r="C93" i="1"/>
  <c r="E93" i="1" s="1"/>
  <c r="D96" i="1"/>
  <c r="A115" i="1"/>
  <c r="J5" i="5" s="1"/>
  <c r="B120" i="1"/>
  <c r="C5" i="6" s="1"/>
  <c r="E96" i="1" l="1"/>
  <c r="D42" i="1"/>
  <c r="C44" i="1"/>
  <c r="O29" i="1"/>
  <c r="B44" i="1" s="1"/>
  <c r="D17" i="1"/>
  <c r="C16" i="1"/>
  <c r="E16" i="1" s="1"/>
  <c r="P2" i="1"/>
  <c r="B16" i="1" s="1"/>
  <c r="E94" i="1"/>
  <c r="O90" i="1"/>
  <c r="B95" i="1" s="1"/>
  <c r="C95" i="1"/>
  <c r="O2" i="1"/>
  <c r="B17" i="1" s="1"/>
  <c r="C17" i="1"/>
  <c r="E17" i="1" s="1"/>
  <c r="D16" i="1"/>
  <c r="E68" i="1"/>
  <c r="C67" i="1"/>
  <c r="E67" i="1" s="1"/>
  <c r="O54" i="1"/>
  <c r="B67" i="1" s="1"/>
  <c r="D70" i="1"/>
  <c r="P54" i="1"/>
  <c r="B70" i="1" s="1"/>
  <c r="E70" i="1"/>
  <c r="P29" i="1"/>
  <c r="B42" i="1" s="1"/>
  <c r="D44" i="1"/>
  <c r="C42" i="1"/>
  <c r="E42" i="1" s="1"/>
  <c r="D95" i="1"/>
  <c r="E43" i="1"/>
  <c r="C15" i="1"/>
  <c r="E15" i="1" s="1"/>
  <c r="E95" i="1" l="1"/>
  <c r="E44" i="1"/>
</calcChain>
</file>

<file path=xl/sharedStrings.xml><?xml version="1.0" encoding="utf-8"?>
<sst xmlns="http://schemas.openxmlformats.org/spreadsheetml/2006/main" count="2277" uniqueCount="844">
  <si>
    <t>GIRONE A</t>
  </si>
  <si>
    <t>ORDINE CHIAMATA SEMIFINALI</t>
  </si>
  <si>
    <t>1° GIORNATA</t>
  </si>
  <si>
    <t>SQUADRE</t>
  </si>
  <si>
    <t>EVRIBADI</t>
  </si>
  <si>
    <t>A</t>
  </si>
  <si>
    <t>B</t>
  </si>
  <si>
    <t>2° GIORNATA</t>
  </si>
  <si>
    <t>C</t>
  </si>
  <si>
    <t>INTERFOGAT</t>
  </si>
  <si>
    <t>D</t>
  </si>
  <si>
    <t>3° GIORNATA</t>
  </si>
  <si>
    <t>CLASSIFICA</t>
  </si>
  <si>
    <t>pts</t>
  </si>
  <si>
    <t>g.f.</t>
  </si>
  <si>
    <t>g.s.</t>
  </si>
  <si>
    <t>diff.</t>
  </si>
  <si>
    <t>fantaPts</t>
  </si>
  <si>
    <t>A1</t>
  </si>
  <si>
    <t>A2</t>
  </si>
  <si>
    <t>A3</t>
  </si>
  <si>
    <t>A4</t>
  </si>
  <si>
    <t>GIRONE B</t>
  </si>
  <si>
    <t>SKIACCIAK MOSCA</t>
  </si>
  <si>
    <t>E</t>
  </si>
  <si>
    <t>F</t>
  </si>
  <si>
    <t>G</t>
  </si>
  <si>
    <t>H</t>
  </si>
  <si>
    <t>B1</t>
  </si>
  <si>
    <t>B2</t>
  </si>
  <si>
    <t>B3</t>
  </si>
  <si>
    <t>B4</t>
  </si>
  <si>
    <t>SEMIFINALI</t>
  </si>
  <si>
    <t>F1</t>
  </si>
  <si>
    <t>G1</t>
  </si>
  <si>
    <t>FINALE</t>
  </si>
  <si>
    <t>PANCHINA</t>
  </si>
  <si>
    <t>SEMIFINALE</t>
  </si>
  <si>
    <t>TABELLONE</t>
  </si>
  <si>
    <t>Squadra</t>
  </si>
  <si>
    <t>Ruolo</t>
  </si>
  <si>
    <t>Nome</t>
  </si>
  <si>
    <t>$</t>
  </si>
  <si>
    <t>P</t>
  </si>
  <si>
    <t>Luca Valli</t>
  </si>
  <si>
    <t>Portiere</t>
  </si>
  <si>
    <t>Difensori</t>
  </si>
  <si>
    <t>Centrocampisti</t>
  </si>
  <si>
    <t>Attaccanti</t>
  </si>
  <si>
    <t>NEDVED 11</t>
  </si>
  <si>
    <t>CS RIPOSA</t>
  </si>
  <si>
    <t>SOLO PISA 1909</t>
  </si>
  <si>
    <t>MOJITO FC</t>
  </si>
  <si>
    <t>FC MARCELLONA</t>
  </si>
  <si>
    <t>GIRONE C</t>
  </si>
  <si>
    <t>TETTE BISCOTTATE</t>
  </si>
  <si>
    <t>AC DENTI</t>
  </si>
  <si>
    <t>MAI NA GIOIA SC</t>
  </si>
  <si>
    <t>SC APPLAUSO</t>
  </si>
  <si>
    <t>GIRONE D</t>
  </si>
  <si>
    <t>FLYBEARD</t>
  </si>
  <si>
    <t>MABRAVIIISSIMI FC</t>
  </si>
  <si>
    <t>TEAM AS TURBO</t>
  </si>
  <si>
    <t>EL TRINCHE CARLOCIVH</t>
  </si>
  <si>
    <t>I</t>
  </si>
  <si>
    <t>J</t>
  </si>
  <si>
    <t>K</t>
  </si>
  <si>
    <t>L</t>
  </si>
  <si>
    <t>M</t>
  </si>
  <si>
    <t>N</t>
  </si>
  <si>
    <t>O</t>
  </si>
  <si>
    <t>ORDINE CHIAMATA QUARTI</t>
  </si>
  <si>
    <t>ORDINE CHIAMATA FINALE</t>
  </si>
  <si>
    <t>QUARTI DI FINALE</t>
  </si>
  <si>
    <t>C1</t>
  </si>
  <si>
    <t>C2</t>
  </si>
  <si>
    <t>C3</t>
  </si>
  <si>
    <t>C4</t>
  </si>
  <si>
    <t>D1</t>
  </si>
  <si>
    <t>D2</t>
  </si>
  <si>
    <t>D3</t>
  </si>
  <si>
    <t>D4</t>
  </si>
  <si>
    <t>E1</t>
  </si>
  <si>
    <t>E2</t>
  </si>
  <si>
    <t>F2</t>
  </si>
  <si>
    <t>G2</t>
  </si>
  <si>
    <t>TABELLONE ALTO</t>
  </si>
  <si>
    <t>TABELLONE BASSO</t>
  </si>
  <si>
    <t>Fabio Nepi</t>
  </si>
  <si>
    <t>Giovanni Aquino</t>
  </si>
  <si>
    <t>Andrea Ammannati</t>
  </si>
  <si>
    <t>Albania</t>
  </si>
  <si>
    <t>No</t>
  </si>
  <si>
    <t>Austria</t>
  </si>
  <si>
    <t>Belgio</t>
  </si>
  <si>
    <t>Croazia</t>
  </si>
  <si>
    <t>Francia</t>
  </si>
  <si>
    <t>Galles</t>
  </si>
  <si>
    <t>Germania</t>
  </si>
  <si>
    <t>Irlanda</t>
  </si>
  <si>
    <t>Irlanda del Nord</t>
  </si>
  <si>
    <t>Islanda</t>
  </si>
  <si>
    <t>EDER</t>
  </si>
  <si>
    <t>Polonia</t>
  </si>
  <si>
    <t>PEPE</t>
  </si>
  <si>
    <t>BRUNO ALVES</t>
  </si>
  <si>
    <t>ELISEU</t>
  </si>
  <si>
    <t>VIEIRINHA</t>
  </si>
  <si>
    <t>SOARES</t>
  </si>
  <si>
    <t>JOAO MARIO</t>
  </si>
  <si>
    <t>RAFA SILVA</t>
  </si>
  <si>
    <t>CRISTIANO RONALDO</t>
  </si>
  <si>
    <t>NANI</t>
  </si>
  <si>
    <t>Repubblica Ceca</t>
  </si>
  <si>
    <t>Romania</t>
  </si>
  <si>
    <t>Russia</t>
  </si>
  <si>
    <t>Slovacchia</t>
  </si>
  <si>
    <t>Spagna</t>
  </si>
  <si>
    <t>JUANFRAN</t>
  </si>
  <si>
    <t>THIAGO ALCANTARA</t>
  </si>
  <si>
    <t>MIKEL SAN JOSE'</t>
  </si>
  <si>
    <t>KOKE</t>
  </si>
  <si>
    <t>BRUNO SORIANO</t>
  </si>
  <si>
    <t>PEDRO</t>
  </si>
  <si>
    <t>NOLITO</t>
  </si>
  <si>
    <t xml:space="preserve">LUCAS VAZQUEZ </t>
  </si>
  <si>
    <t>Svezia</t>
  </si>
  <si>
    <t>Svizzera</t>
  </si>
  <si>
    <t>Turchia</t>
  </si>
  <si>
    <t>Ucraina</t>
  </si>
  <si>
    <t>Ungheria</t>
  </si>
  <si>
    <t>Enrico Cerrai</t>
  </si>
  <si>
    <t>MANDZUKIC</t>
  </si>
  <si>
    <t>GAL</t>
  </si>
  <si>
    <t>GOTZE</t>
  </si>
  <si>
    <t>GER</t>
  </si>
  <si>
    <t>FRA</t>
  </si>
  <si>
    <t>DZYUBA</t>
  </si>
  <si>
    <t>RUS</t>
  </si>
  <si>
    <t>HAZARD</t>
  </si>
  <si>
    <t>BEL</t>
  </si>
  <si>
    <t>VARDY</t>
  </si>
  <si>
    <t>ING</t>
  </si>
  <si>
    <t>DE BRUYNE</t>
  </si>
  <si>
    <t>SPA</t>
  </si>
  <si>
    <t>OZIL</t>
  </si>
  <si>
    <t>POL</t>
  </si>
  <si>
    <t>PELLE</t>
  </si>
  <si>
    <t>ITA</t>
  </si>
  <si>
    <t>IBRAHIMOVIC</t>
  </si>
  <si>
    <t>SVE</t>
  </si>
  <si>
    <t>ADURIZ</t>
  </si>
  <si>
    <t>MARIO GOMEZ</t>
  </si>
  <si>
    <t>BELGIO</t>
  </si>
  <si>
    <t>FABREGAS</t>
  </si>
  <si>
    <t>INGHILTERRA</t>
  </si>
  <si>
    <t>CRO</t>
  </si>
  <si>
    <t>POR</t>
  </si>
  <si>
    <t>BALE</t>
  </si>
  <si>
    <t>ALABA</t>
  </si>
  <si>
    <t>AUS</t>
  </si>
  <si>
    <t>SVIZZERA</t>
  </si>
  <si>
    <t>SVI</t>
  </si>
  <si>
    <t>MILIK</t>
  </si>
  <si>
    <t>SHAQIRI</t>
  </si>
  <si>
    <t>POGBA</t>
  </si>
  <si>
    <t>SEFEROVIC</t>
  </si>
  <si>
    <t>TUR</t>
  </si>
  <si>
    <t>MODRIC</t>
  </si>
  <si>
    <t>ANDRE GOMES</t>
  </si>
  <si>
    <t>DRAXLER</t>
  </si>
  <si>
    <t>RAKITIC</t>
  </si>
  <si>
    <t>MERTENS</t>
  </si>
  <si>
    <t>BARKLEY</t>
  </si>
  <si>
    <t>ISL</t>
  </si>
  <si>
    <t>SIGURDSSON</t>
  </si>
  <si>
    <t>FLORENZI</t>
  </si>
  <si>
    <t>LAFFERTY</t>
  </si>
  <si>
    <t>IRL</t>
  </si>
  <si>
    <t>IRN</t>
  </si>
  <si>
    <t>FELLAINI</t>
  </si>
  <si>
    <t>POLONIA</t>
  </si>
  <si>
    <t>BONUCCI</t>
  </si>
  <si>
    <t>JOAO MOUTINHO</t>
  </si>
  <si>
    <t>SHIROKOV</t>
  </si>
  <si>
    <t>WEISS</t>
  </si>
  <si>
    <t>SLO</t>
  </si>
  <si>
    <t>PIQUE</t>
  </si>
  <si>
    <t>HARNIK</t>
  </si>
  <si>
    <t>SERGIO RAMOS</t>
  </si>
  <si>
    <t>CHIELLINI</t>
  </si>
  <si>
    <t>SCHWEINSTEIGER</t>
  </si>
  <si>
    <t>TURCHIA</t>
  </si>
  <si>
    <t>EVRA</t>
  </si>
  <si>
    <t>KALINIC</t>
  </si>
  <si>
    <t>RAMSEY</t>
  </si>
  <si>
    <t>HENDERSON</t>
  </si>
  <si>
    <t>GALLES</t>
  </si>
  <si>
    <t>KOSCIELNY</t>
  </si>
  <si>
    <t>BARZAGLI</t>
  </si>
  <si>
    <t>DE ROSSI</t>
  </si>
  <si>
    <t>STERLING</t>
  </si>
  <si>
    <t>STANCU</t>
  </si>
  <si>
    <t>ROM</t>
  </si>
  <si>
    <t>GROSICKI</t>
  </si>
  <si>
    <t>ZOZULYA</t>
  </si>
  <si>
    <t>UCR</t>
  </si>
  <si>
    <t>SAGNA</t>
  </si>
  <si>
    <t>VERMAELEN</t>
  </si>
  <si>
    <t>ZIELINSKI</t>
  </si>
  <si>
    <t>BLASZCZYKOWSKI</t>
  </si>
  <si>
    <t>JUNOZOVIC</t>
  </si>
  <si>
    <t>NEMEC</t>
  </si>
  <si>
    <t>INAN</t>
  </si>
  <si>
    <t>CAHILL</t>
  </si>
  <si>
    <t>INSIGNE</t>
  </si>
  <si>
    <t>SZALAI</t>
  </si>
  <si>
    <t>UNG</t>
  </si>
  <si>
    <t>SMALLING</t>
  </si>
  <si>
    <t>SKRTEL</t>
  </si>
  <si>
    <t>DZEMAILI</t>
  </si>
  <si>
    <t>SCHAR</t>
  </si>
  <si>
    <t>CORLUKA</t>
  </si>
  <si>
    <t>VRSALIKO</t>
  </si>
  <si>
    <t>TORJE</t>
  </si>
  <si>
    <t>ALB</t>
  </si>
  <si>
    <t>BERETZUSKY V.</t>
  </si>
  <si>
    <t>HYSAJ</t>
  </si>
  <si>
    <t>HOWEDES</t>
  </si>
  <si>
    <t>FINNBOGASON</t>
  </si>
  <si>
    <t>DJOUROU</t>
  </si>
  <si>
    <t>DRAGOVIC</t>
  </si>
  <si>
    <t>REP</t>
  </si>
  <si>
    <t>WALTERS</t>
  </si>
  <si>
    <t>VIDA</t>
  </si>
  <si>
    <t>MEMUSHAI</t>
  </si>
  <si>
    <t>DENAYER</t>
  </si>
  <si>
    <t>LEWANDOWSKY</t>
  </si>
  <si>
    <t>POPA</t>
  </si>
  <si>
    <t>CHIRICHES</t>
  </si>
  <si>
    <t>NEMETH</t>
  </si>
  <si>
    <t>EMBOLO</t>
  </si>
  <si>
    <t>OZYAKUP</t>
  </si>
  <si>
    <t>PAROLO</t>
  </si>
  <si>
    <t>HINTEREGGER</t>
  </si>
  <si>
    <t>FONTE</t>
  </si>
  <si>
    <t>BJARNASON</t>
  </si>
  <si>
    <t>DURIS</t>
  </si>
  <si>
    <t>THIAGO MOTTA</t>
  </si>
  <si>
    <t>BODVARSSON</t>
  </si>
  <si>
    <t>WILLIAMS</t>
  </si>
  <si>
    <t>GUNTER</t>
  </si>
  <si>
    <t>COLEMAN</t>
  </si>
  <si>
    <t>STANCIU</t>
  </si>
  <si>
    <t>SAMEDOV</t>
  </si>
  <si>
    <t>FEDETSKIY</t>
  </si>
  <si>
    <t>STRINIC</t>
  </si>
  <si>
    <t>SMOLOV</t>
  </si>
  <si>
    <t>JEDRZEJCZYK</t>
  </si>
  <si>
    <t>FORSBERG</t>
  </si>
  <si>
    <t>MEHMET TOPAL</t>
  </si>
  <si>
    <t>STONES</t>
  </si>
  <si>
    <t>ROBSON KANU</t>
  </si>
  <si>
    <t>DOCKAL</t>
  </si>
  <si>
    <t>BRADY</t>
  </si>
  <si>
    <t>BERNARDESCHI</t>
  </si>
  <si>
    <t>EKDAL</t>
  </si>
  <si>
    <t>AGOLLI</t>
  </si>
  <si>
    <t>MILNER</t>
  </si>
  <si>
    <t>MUSTAFI</t>
  </si>
  <si>
    <t>SKALAK</t>
  </si>
  <si>
    <t>DIGNE</t>
  </si>
  <si>
    <t>KEANE</t>
  </si>
  <si>
    <t>SVENTO</t>
  </si>
  <si>
    <t>AUSTRIA</t>
  </si>
  <si>
    <t>SCHENNIKOV</t>
  </si>
  <si>
    <t>GUNNARSSON</t>
  </si>
  <si>
    <t>LIMBERSKY</t>
  </si>
  <si>
    <t>ROTAN</t>
  </si>
  <si>
    <t>SUCHY</t>
  </si>
  <si>
    <t>WAWRZYNIAK</t>
  </si>
  <si>
    <t>CABAYE</t>
  </si>
  <si>
    <t>BAUMGARTLINGER</t>
  </si>
  <si>
    <t>ARNASON</t>
  </si>
  <si>
    <t>BADELJ</t>
  </si>
  <si>
    <t>VOLKAN SEN</t>
  </si>
  <si>
    <t>ANDONE</t>
  </si>
  <si>
    <t>OKOTIE</t>
  </si>
  <si>
    <t>SKULASON</t>
  </si>
  <si>
    <t>NORWOOD</t>
  </si>
  <si>
    <t>GOLOVIN</t>
  </si>
  <si>
    <t>SAEVARSSON</t>
  </si>
  <si>
    <t>MAVRAJ</t>
  </si>
  <si>
    <t>GELSON FERNANDES</t>
  </si>
  <si>
    <t>VOKES</t>
  </si>
  <si>
    <t>BALAJ</t>
  </si>
  <si>
    <t>WASHINGTON</t>
  </si>
  <si>
    <t>BARTRA</t>
  </si>
  <si>
    <t>GASHI</t>
  </si>
  <si>
    <t>KOMBAROV</t>
  </si>
  <si>
    <t>SELEZNEV</t>
  </si>
  <si>
    <t>CHIPCIU</t>
  </si>
  <si>
    <t>KHACHERIDI</t>
  </si>
  <si>
    <t>AJETI</t>
  </si>
  <si>
    <t>STURARO</t>
  </si>
  <si>
    <t>ELEC</t>
  </si>
  <si>
    <t>OGBONNA</t>
  </si>
  <si>
    <t>PRISKIN</t>
  </si>
  <si>
    <t>STEPANENKO</t>
  </si>
  <si>
    <t>SADIKU</t>
  </si>
  <si>
    <t>SALATA</t>
  </si>
  <si>
    <t>MACZYNSKI</t>
  </si>
  <si>
    <t>STEPINSKI</t>
  </si>
  <si>
    <t>GUZMICS</t>
  </si>
  <si>
    <t>MCGINN</t>
  </si>
  <si>
    <t>UNGHERIA</t>
  </si>
  <si>
    <t>GRIGG</t>
  </si>
  <si>
    <t>STOCH</t>
  </si>
  <si>
    <t>SCHILDENFELD</t>
  </si>
  <si>
    <t>PUDIL</t>
  </si>
  <si>
    <t>KUJOVIC</t>
  </si>
  <si>
    <t>LAFATA</t>
  </si>
  <si>
    <t>Marco Mannucci</t>
  </si>
  <si>
    <t>Luca Serani</t>
  </si>
  <si>
    <t>Fabrizio Rapetti</t>
  </si>
  <si>
    <t>Luca Frongia &amp; Federico Corradi</t>
  </si>
  <si>
    <t>TAH</t>
  </si>
  <si>
    <t>RUSSIA</t>
  </si>
  <si>
    <t>FUCHS</t>
  </si>
  <si>
    <t>SUTTNER</t>
  </si>
  <si>
    <t>CAN EMRE</t>
  </si>
  <si>
    <t>DARMIAN</t>
  </si>
  <si>
    <t>RAT</t>
  </si>
  <si>
    <t>FILIP</t>
  </si>
  <si>
    <t>BELLERIN</t>
  </si>
  <si>
    <t>WALKER</t>
  </si>
  <si>
    <t>SCHNEIDERLIN</t>
  </si>
  <si>
    <t>LALLANA</t>
  </si>
  <si>
    <t>ALLI</t>
  </si>
  <si>
    <t>KRYCHOWIAK</t>
  </si>
  <si>
    <t>PEREIRA</t>
  </si>
  <si>
    <t>HAMSIK</t>
  </si>
  <si>
    <t>LARSSON</t>
  </si>
  <si>
    <t>MARTIAL</t>
  </si>
  <si>
    <t>RASHFORD</t>
  </si>
  <si>
    <t xml:space="preserve">GUDJOHNSEN </t>
  </si>
  <si>
    <t>ZAZA</t>
  </si>
  <si>
    <t>MORATA</t>
  </si>
  <si>
    <t>TOSUN</t>
  </si>
  <si>
    <t>ISLANDA</t>
  </si>
  <si>
    <t>KLEIN</t>
  </si>
  <si>
    <t>SRNA</t>
  </si>
  <si>
    <t>CHESTER</t>
  </si>
  <si>
    <t>BOATENG</t>
  </si>
  <si>
    <t>GUERREIRO</t>
  </si>
  <si>
    <t>SAPUNARU</t>
  </si>
  <si>
    <t>RODRIGUEZ</t>
  </si>
  <si>
    <t>KAYA</t>
  </si>
  <si>
    <t>MATUIDI</t>
  </si>
  <si>
    <t>KING</t>
  </si>
  <si>
    <t>DIER</t>
  </si>
  <si>
    <t>QUARESMA</t>
  </si>
  <si>
    <t>SILVA</t>
  </si>
  <si>
    <t>HILJEMARK</t>
  </si>
  <si>
    <t>BEHRAMI</t>
  </si>
  <si>
    <t>CIKALLESHI</t>
  </si>
  <si>
    <t>BENTEKE</t>
  </si>
  <si>
    <t>GRIEZMANN</t>
  </si>
  <si>
    <t>SIGTHORSSON</t>
  </si>
  <si>
    <t>SESTAK</t>
  </si>
  <si>
    <t>NIKOLIC</t>
  </si>
  <si>
    <t>PORTOGALLO</t>
  </si>
  <si>
    <t>CANA</t>
  </si>
  <si>
    <t>UMTITI</t>
  </si>
  <si>
    <t>RAMI</t>
  </si>
  <si>
    <t>McAULEY</t>
  </si>
  <si>
    <t>PISZCZEK</t>
  </si>
  <si>
    <t>LINDELOF</t>
  </si>
  <si>
    <t>BALTA</t>
  </si>
  <si>
    <t>FIOLA</t>
  </si>
  <si>
    <t>KOVACIC</t>
  </si>
  <si>
    <t>SURAL</t>
  </si>
  <si>
    <t>SHATOV</t>
  </si>
  <si>
    <t>KALLSTROM</t>
  </si>
  <si>
    <t>CALHANOGU</t>
  </si>
  <si>
    <t>TUFAN</t>
  </si>
  <si>
    <t>GERA</t>
  </si>
  <si>
    <t>ARNAUTOVIC</t>
  </si>
  <si>
    <t>HINTERSEER</t>
  </si>
  <si>
    <t>KRAMARIC</t>
  </si>
  <si>
    <t>GIROUD</t>
  </si>
  <si>
    <t>GIGNAC</t>
  </si>
  <si>
    <t>MEHMEDI</t>
  </si>
  <si>
    <t>SPAGNA</t>
  </si>
  <si>
    <t>VERTONGHEN</t>
  </si>
  <si>
    <t>HECTOR</t>
  </si>
  <si>
    <t>KEOGH</t>
  </si>
  <si>
    <t>KADLEC</t>
  </si>
  <si>
    <t>HUBOCAN</t>
  </si>
  <si>
    <t>OLSSON</t>
  </si>
  <si>
    <t>GONUL</t>
  </si>
  <si>
    <t>DEMBELE'</t>
  </si>
  <si>
    <t>CARRASCO</t>
  </si>
  <si>
    <t>CARVALHO</t>
  </si>
  <si>
    <t>SANCHES</t>
  </si>
  <si>
    <t>GLUSHAKOV</t>
  </si>
  <si>
    <t>INIESTA</t>
  </si>
  <si>
    <t>YARMOLENKO</t>
  </si>
  <si>
    <t>DZSUDZSAK</t>
  </si>
  <si>
    <t>BATSHUAYI</t>
  </si>
  <si>
    <t>COP</t>
  </si>
  <si>
    <t>SCHURRLE</t>
  </si>
  <si>
    <t>SANE'</t>
  </si>
  <si>
    <t>KOKORIN</t>
  </si>
  <si>
    <t>GERMANIA</t>
  </si>
  <si>
    <t xml:space="preserve">Leonardo Buti &amp; </t>
  </si>
  <si>
    <t>CLYNE</t>
  </si>
  <si>
    <t>O'SHEA</t>
  </si>
  <si>
    <t>LUSTIG</t>
  </si>
  <si>
    <t>DURICA</t>
  </si>
  <si>
    <t>TAYLOR</t>
  </si>
  <si>
    <t>CATHCART</t>
  </si>
  <si>
    <t>PERISIC</t>
  </si>
  <si>
    <t>GIACCHERINI</t>
  </si>
  <si>
    <t>BUSQUETS</t>
  </si>
  <si>
    <t>ALLEN</t>
  </si>
  <si>
    <t>WILSHERE</t>
  </si>
  <si>
    <t>WHELAN</t>
  </si>
  <si>
    <t>GUDMUNDSSON</t>
  </si>
  <si>
    <t>MAK</t>
  </si>
  <si>
    <t>PJACA</t>
  </si>
  <si>
    <t>CHURCH</t>
  </si>
  <si>
    <t>MULLER</t>
  </si>
  <si>
    <t>LONG</t>
  </si>
  <si>
    <t>WARD</t>
  </si>
  <si>
    <t>EL SHAARAWY</t>
  </si>
  <si>
    <t>CROAZIA</t>
  </si>
  <si>
    <t>ALDERWEIRELD</t>
  </si>
  <si>
    <t>MANGALA</t>
  </si>
  <si>
    <t>ROSE</t>
  </si>
  <si>
    <t>ERKIN</t>
  </si>
  <si>
    <t>RAKITSKIY</t>
  </si>
  <si>
    <t>SHEVCHUK</t>
  </si>
  <si>
    <t>ROSHI</t>
  </si>
  <si>
    <t>WITSEL</t>
  </si>
  <si>
    <t>PAYET</t>
  </si>
  <si>
    <t>KANTE'</t>
  </si>
  <si>
    <t>SISSOKO</t>
  </si>
  <si>
    <t>HOOLAHAN</t>
  </si>
  <si>
    <t>HALLFREDSSON</t>
  </si>
  <si>
    <t>COMAN</t>
  </si>
  <si>
    <t>PODOLSKI</t>
  </si>
  <si>
    <t>KANE</t>
  </si>
  <si>
    <t>STURRIDGE</t>
  </si>
  <si>
    <t>BERG</t>
  </si>
  <si>
    <t>FRANCIA</t>
  </si>
  <si>
    <t>HUMMELS</t>
  </si>
  <si>
    <t>BERTRAND</t>
  </si>
  <si>
    <t>EVANS</t>
  </si>
  <si>
    <t>GLIK</t>
  </si>
  <si>
    <t>MATEL</t>
  </si>
  <si>
    <t>GRANQVIST</t>
  </si>
  <si>
    <t>LICHTSTEINER</t>
  </si>
  <si>
    <t>KADAR</t>
  </si>
  <si>
    <t>BROZOVIC</t>
  </si>
  <si>
    <t>CANDREVA</t>
  </si>
  <si>
    <t>DARIDA</t>
  </si>
  <si>
    <t>PAVELKA</t>
  </si>
  <si>
    <t>XHAKA</t>
  </si>
  <si>
    <t>TURAN ARDA</t>
  </si>
  <si>
    <t>GARMASH</t>
  </si>
  <si>
    <t>LUKAKU</t>
  </si>
  <si>
    <t>ORIGI</t>
  </si>
  <si>
    <t>MURPHY</t>
  </si>
  <si>
    <t>SKODA</t>
  </si>
  <si>
    <t>GUIDETTI</t>
  </si>
  <si>
    <t>DERDIYOK</t>
  </si>
  <si>
    <t>ITALIA</t>
  </si>
  <si>
    <t>McLAUGHLIN</t>
  </si>
  <si>
    <t>DE SCIGLIO</t>
  </si>
  <si>
    <t>PAZDAN</t>
  </si>
  <si>
    <t>SIVOK</t>
  </si>
  <si>
    <t>SMOLNIKOV</t>
  </si>
  <si>
    <t>PEKARIK</t>
  </si>
  <si>
    <t>LANG</t>
  </si>
  <si>
    <t>LENJANI</t>
  </si>
  <si>
    <t>NAINGGOLAN</t>
  </si>
  <si>
    <t>KHEDIRA</t>
  </si>
  <si>
    <t>ROSICKY</t>
  </si>
  <si>
    <t>KUCKA</t>
  </si>
  <si>
    <t>PECOVSKY</t>
  </si>
  <si>
    <t>KONOPLYANKA</t>
  </si>
  <si>
    <t>ROONEY</t>
  </si>
  <si>
    <t>IMMOBILE</t>
  </si>
  <si>
    <t>NECID</t>
  </si>
  <si>
    <t>KESERU</t>
  </si>
  <si>
    <t>ALIBEC</t>
  </si>
  <si>
    <t>Leonardo Berti &amp; Matteo Serani</t>
  </si>
  <si>
    <t>Stefano Caturegli</t>
  </si>
  <si>
    <t>Andrea Martino &amp; Mirko Forti</t>
  </si>
  <si>
    <t>Francesco Pucci</t>
  </si>
  <si>
    <t>Marco Orcesi</t>
  </si>
  <si>
    <t>Nicolò Doveri</t>
  </si>
  <si>
    <t>JANKO</t>
  </si>
  <si>
    <t>LEWANDOWSKI</t>
  </si>
  <si>
    <t>KREJCI</t>
  </si>
  <si>
    <t>McGINN</t>
  </si>
  <si>
    <t>BEREZUTSKY A.</t>
  </si>
  <si>
    <t>KADERABEK</t>
  </si>
  <si>
    <t>OZBAYRAKH</t>
  </si>
  <si>
    <t>BERISHA</t>
  </si>
  <si>
    <t>Etrit</t>
  </si>
  <si>
    <t>XOXHA</t>
  </si>
  <si>
    <t>Alban</t>
  </si>
  <si>
    <t>SHEHI</t>
  </si>
  <si>
    <t>Orges</t>
  </si>
  <si>
    <t>ALIJI</t>
  </si>
  <si>
    <t>Naser</t>
  </si>
  <si>
    <t>VESELI</t>
  </si>
  <si>
    <t>Frederic</t>
  </si>
  <si>
    <t>MEMUSHAJ</t>
  </si>
  <si>
    <t>KUKELI</t>
  </si>
  <si>
    <t>Burim</t>
  </si>
  <si>
    <t>LILA</t>
  </si>
  <si>
    <t>Andi</t>
  </si>
  <si>
    <t>BASHA</t>
  </si>
  <si>
    <t>Migjen</t>
  </si>
  <si>
    <t>ABRASHI</t>
  </si>
  <si>
    <t>Amir</t>
  </si>
  <si>
    <t>KACE</t>
  </si>
  <si>
    <t>Ergys</t>
  </si>
  <si>
    <t>Christian</t>
  </si>
  <si>
    <t>PROEDL</t>
  </si>
  <si>
    <t>Sebastian</t>
  </si>
  <si>
    <t>GARICS</t>
  </si>
  <si>
    <t>Gyoergy</t>
  </si>
  <si>
    <t>WIMMER</t>
  </si>
  <si>
    <t>Kevin</t>
  </si>
  <si>
    <t>David</t>
  </si>
  <si>
    <t>Julian</t>
  </si>
  <si>
    <t>SABITZER</t>
  </si>
  <si>
    <t>Marcel</t>
  </si>
  <si>
    <t>ILSANKER</t>
  </si>
  <si>
    <t>Stefan</t>
  </si>
  <si>
    <t>JANTSCHER</t>
  </si>
  <si>
    <t>Jacob</t>
  </si>
  <si>
    <t>SCHOEPF</t>
  </si>
  <si>
    <t>Alessandro</t>
  </si>
  <si>
    <t>Marko</t>
  </si>
  <si>
    <t>Jan</t>
  </si>
  <si>
    <t>Thomas</t>
  </si>
  <si>
    <t>KABASELE</t>
  </si>
  <si>
    <t>CIMAN</t>
  </si>
  <si>
    <t>Laurent</t>
  </si>
  <si>
    <t>ENGELS</t>
  </si>
  <si>
    <t>Bjorn</t>
  </si>
  <si>
    <t>MEUNIER</t>
  </si>
  <si>
    <t>JEDVAJ</t>
  </si>
  <si>
    <t>Tin</t>
  </si>
  <si>
    <t>Milan</t>
  </si>
  <si>
    <t>ROG</t>
  </si>
  <si>
    <t>CORIC</t>
  </si>
  <si>
    <t>Ante</t>
  </si>
  <si>
    <t>Steve</t>
  </si>
  <si>
    <t>JALLET</t>
  </si>
  <si>
    <t>Christophe</t>
  </si>
  <si>
    <t>Chris</t>
  </si>
  <si>
    <t>Ashley</t>
  </si>
  <si>
    <t>James</t>
  </si>
  <si>
    <t>RICHARDS</t>
  </si>
  <si>
    <t>COLLINS</t>
  </si>
  <si>
    <t>Aaron</t>
  </si>
  <si>
    <t>Joe</t>
  </si>
  <si>
    <t>LEDLEY</t>
  </si>
  <si>
    <t>VAUGHAN</t>
  </si>
  <si>
    <t>COTTERILL</t>
  </si>
  <si>
    <t>EDWARDS</t>
  </si>
  <si>
    <t>Dave</t>
  </si>
  <si>
    <t>ROBSON-KANU</t>
  </si>
  <si>
    <t>CAN</t>
  </si>
  <si>
    <t>Emre</t>
  </si>
  <si>
    <t>RUDIGER</t>
  </si>
  <si>
    <t>Antonio</t>
  </si>
  <si>
    <t>KROOS</t>
  </si>
  <si>
    <t>KIMMICH</t>
  </si>
  <si>
    <t>Joshua</t>
  </si>
  <si>
    <t>WEIGL</t>
  </si>
  <si>
    <t>Adam</t>
  </si>
  <si>
    <t>Daniel</t>
  </si>
  <si>
    <t>GIVEN</t>
  </si>
  <si>
    <t>Shay</t>
  </si>
  <si>
    <t>RANDOLPH</t>
  </si>
  <si>
    <t>Darren</t>
  </si>
  <si>
    <t>WESTWOOD</t>
  </si>
  <si>
    <t>Keiren</t>
  </si>
  <si>
    <t>Stephen</t>
  </si>
  <si>
    <t>CHRISTIE</t>
  </si>
  <si>
    <t>Cyrus</t>
  </si>
  <si>
    <t>CLARK</t>
  </si>
  <si>
    <t>Ciaran</t>
  </si>
  <si>
    <t>DUFFY</t>
  </si>
  <si>
    <t>Shane</t>
  </si>
  <si>
    <t>McCARTY</t>
  </si>
  <si>
    <t>HENDRICK</t>
  </si>
  <si>
    <t>Jeff</t>
  </si>
  <si>
    <t>McCLEAN</t>
  </si>
  <si>
    <t>McGEADY</t>
  </si>
  <si>
    <t>Aiden</t>
  </si>
  <si>
    <t>MEYLER</t>
  </si>
  <si>
    <t>QUINN</t>
  </si>
  <si>
    <t>McGOVERN</t>
  </si>
  <si>
    <t>Michael</t>
  </si>
  <si>
    <t>MANNUS</t>
  </si>
  <si>
    <t>Alan</t>
  </si>
  <si>
    <t>CARROLL</t>
  </si>
  <si>
    <t>Roy</t>
  </si>
  <si>
    <t>HUGHES</t>
  </si>
  <si>
    <t>McCULLOGH</t>
  </si>
  <si>
    <t>Luke</t>
  </si>
  <si>
    <t>HODSON</t>
  </si>
  <si>
    <t>Lee</t>
  </si>
  <si>
    <t>DAVIS</t>
  </si>
  <si>
    <t>Steven</t>
  </si>
  <si>
    <t>BAIRD</t>
  </si>
  <si>
    <t>McNAIR</t>
  </si>
  <si>
    <t>Patrick</t>
  </si>
  <si>
    <t>DALLAS</t>
  </si>
  <si>
    <t>Stuart</t>
  </si>
  <si>
    <t>FERGUSON</t>
  </si>
  <si>
    <t>MAGENNIS</t>
  </si>
  <si>
    <t>Josh</t>
  </si>
  <si>
    <t>INGASON</t>
  </si>
  <si>
    <t>Sverri</t>
  </si>
  <si>
    <t>HAUKSSON</t>
  </si>
  <si>
    <t>Haukur</t>
  </si>
  <si>
    <t>MAGNUSSON</t>
  </si>
  <si>
    <t>Hordur</t>
  </si>
  <si>
    <t>HERMANNSSON</t>
  </si>
  <si>
    <t>Hjortur</t>
  </si>
  <si>
    <t>GUNNARSON</t>
  </si>
  <si>
    <t>Aron</t>
  </si>
  <si>
    <t>SIGURJONSSON</t>
  </si>
  <si>
    <t>Runar</t>
  </si>
  <si>
    <t>TRAUSTASON</t>
  </si>
  <si>
    <t>Arnor</t>
  </si>
  <si>
    <t>Theodor</t>
  </si>
  <si>
    <t>Thiago</t>
  </si>
  <si>
    <t>CIONEK</t>
  </si>
  <si>
    <t>SALAMON</t>
  </si>
  <si>
    <t>Bartosz</t>
  </si>
  <si>
    <t>LINETTY</t>
  </si>
  <si>
    <t>Karol</t>
  </si>
  <si>
    <t>KAPUSTKA</t>
  </si>
  <si>
    <t>JODLOWIEC</t>
  </si>
  <si>
    <t>Tomasz</t>
  </si>
  <si>
    <t>PESZKO</t>
  </si>
  <si>
    <t>Slawomir</t>
  </si>
  <si>
    <t>STARZYNSKI</t>
  </si>
  <si>
    <t>Filip</t>
  </si>
  <si>
    <t>CECH</t>
  </si>
  <si>
    <t>Petr</t>
  </si>
  <si>
    <t>KOUBEK</t>
  </si>
  <si>
    <t>Tomas</t>
  </si>
  <si>
    <t>VACLIK</t>
  </si>
  <si>
    <t>Pavel</t>
  </si>
  <si>
    <t>HUBNIK</t>
  </si>
  <si>
    <t>PLASIL</t>
  </si>
  <si>
    <t>Jaroslav</t>
  </si>
  <si>
    <t>KOLAR</t>
  </si>
  <si>
    <t>TATARUSANU</t>
  </si>
  <si>
    <t>Ciprian</t>
  </si>
  <si>
    <t>PANTILIMON</t>
  </si>
  <si>
    <t>Costel</t>
  </si>
  <si>
    <t>LUNG</t>
  </si>
  <si>
    <t>Silviu</t>
  </si>
  <si>
    <t>GRIGORE</t>
  </si>
  <si>
    <t>GAMAN</t>
  </si>
  <si>
    <t>Valerica</t>
  </si>
  <si>
    <t>MOTI</t>
  </si>
  <si>
    <t>Cosmin</t>
  </si>
  <si>
    <t>PINTILII</t>
  </si>
  <si>
    <t>Mihai</t>
  </si>
  <si>
    <t>HOBAN</t>
  </si>
  <si>
    <t>Ovidiu</t>
  </si>
  <si>
    <t>SANMARTEAN</t>
  </si>
  <si>
    <t>Lucian</t>
  </si>
  <si>
    <t>PREPELITA</t>
  </si>
  <si>
    <t>Andrei</t>
  </si>
  <si>
    <t>Bogdan</t>
  </si>
  <si>
    <t>Denis</t>
  </si>
  <si>
    <t>Igor</t>
  </si>
  <si>
    <t>IGNASHEVICH</t>
  </si>
  <si>
    <t>Dmitri</t>
  </si>
  <si>
    <t>SHISHKIN</t>
  </si>
  <si>
    <t>Roman</t>
  </si>
  <si>
    <t>NEUSTADTER</t>
  </si>
  <si>
    <t>DENISOV</t>
  </si>
  <si>
    <t>MAMAEV</t>
  </si>
  <si>
    <t>TORBINSKI</t>
  </si>
  <si>
    <t>IVANOV</t>
  </si>
  <si>
    <t>Oleg</t>
  </si>
  <si>
    <t>KOZACIK</t>
  </si>
  <si>
    <t>Matus</t>
  </si>
  <si>
    <t>MUCHA</t>
  </si>
  <si>
    <t>NOVOTA</t>
  </si>
  <si>
    <t>GYOMBER</t>
  </si>
  <si>
    <t>Norbert</t>
  </si>
  <si>
    <t>SKRINIAR</t>
  </si>
  <si>
    <t>Viktor</t>
  </si>
  <si>
    <t>GREGUS</t>
  </si>
  <si>
    <t>DUDA</t>
  </si>
  <si>
    <t>Ondrej</t>
  </si>
  <si>
    <t>HROSOVSKY</t>
  </si>
  <si>
    <t>AZPILICUETA</t>
  </si>
  <si>
    <t>Cesar</t>
  </si>
  <si>
    <t>VAZQUEZ</t>
  </si>
  <si>
    <t>ISAKSSON</t>
  </si>
  <si>
    <t>Andreas</t>
  </si>
  <si>
    <t>OLSEN</t>
  </si>
  <si>
    <t>Robin</t>
  </si>
  <si>
    <t>CALGREN</t>
  </si>
  <si>
    <t>AUGUSTINSSON</t>
  </si>
  <si>
    <t>Ludwig</t>
  </si>
  <si>
    <t>JOHANSSON</t>
  </si>
  <si>
    <t>Erik</t>
  </si>
  <si>
    <t>JANSSON</t>
  </si>
  <si>
    <t>Pontus</t>
  </si>
  <si>
    <t>ZENGIN</t>
  </si>
  <si>
    <t>Erkan</t>
  </si>
  <si>
    <t>DURMAZ</t>
  </si>
  <si>
    <t>Jimmy</t>
  </si>
  <si>
    <t>LEWICKI</t>
  </si>
  <si>
    <t>Oscar</t>
  </si>
  <si>
    <t>WERNBLOOM</t>
  </si>
  <si>
    <t>Fabian</t>
  </si>
  <si>
    <t>MOUBANDJE</t>
  </si>
  <si>
    <t>Francois</t>
  </si>
  <si>
    <t>ELVEDI</t>
  </si>
  <si>
    <t>Nico</t>
  </si>
  <si>
    <t>FERNANDES</t>
  </si>
  <si>
    <t>Gelson</t>
  </si>
  <si>
    <t>FREI</t>
  </si>
  <si>
    <t>ZAKARIA</t>
  </si>
  <si>
    <t>TARASHAJ</t>
  </si>
  <si>
    <t>Shani</t>
  </si>
  <si>
    <t>TOPAL</t>
  </si>
  <si>
    <t>CALIK</t>
  </si>
  <si>
    <t>Ahmet</t>
  </si>
  <si>
    <t>KOYBASI</t>
  </si>
  <si>
    <t>Ismail</t>
  </si>
  <si>
    <t>SEN</t>
  </si>
  <si>
    <t>SAHIN</t>
  </si>
  <si>
    <t>Nuri</t>
  </si>
  <si>
    <t>MOR</t>
  </si>
  <si>
    <t>SAHAN</t>
  </si>
  <si>
    <t>Olcay</t>
  </si>
  <si>
    <t>YILMAZ</t>
  </si>
  <si>
    <t>MALLI</t>
  </si>
  <si>
    <t>Yunus</t>
  </si>
  <si>
    <t>PYATOV</t>
  </si>
  <si>
    <t>Andriy</t>
  </si>
  <si>
    <t>BOYKO</t>
  </si>
  <si>
    <t>Denys</t>
  </si>
  <si>
    <t>SHEVCHENKO</t>
  </si>
  <si>
    <t>Nikita</t>
  </si>
  <si>
    <t>KUCHER</t>
  </si>
  <si>
    <t>Oleksandr</t>
  </si>
  <si>
    <t>BUTKO</t>
  </si>
  <si>
    <t>RYBALKA</t>
  </si>
  <si>
    <t>Serhij</t>
  </si>
  <si>
    <t>SIYDORCHUK</t>
  </si>
  <si>
    <t>KOVALENKO</t>
  </si>
  <si>
    <t>KARAVAYEV</t>
  </si>
  <si>
    <t>TYMOSHCHUK</t>
  </si>
  <si>
    <t>Anatoliy</t>
  </si>
  <si>
    <t>ZINCHENKO</t>
  </si>
  <si>
    <t>BUDKIVSKIY</t>
  </si>
  <si>
    <t>Pylyp</t>
  </si>
  <si>
    <t>JUHASZ</t>
  </si>
  <si>
    <t>Roland</t>
  </si>
  <si>
    <t>BESE</t>
  </si>
  <si>
    <t>Barnabas</t>
  </si>
  <si>
    <t>PINTER</t>
  </si>
  <si>
    <t>KORHUT</t>
  </si>
  <si>
    <t>Mihaly</t>
  </si>
  <si>
    <t>Zoltan</t>
  </si>
  <si>
    <t>LOVRENCSICS</t>
  </si>
  <si>
    <t>Gergo</t>
  </si>
  <si>
    <t>NAGY</t>
  </si>
  <si>
    <t>STIEBER</t>
  </si>
  <si>
    <t>KLEINHEISLER</t>
  </si>
  <si>
    <t>Laszlo</t>
  </si>
  <si>
    <t>BODE</t>
  </si>
  <si>
    <t>GEBRE SELASSIE</t>
  </si>
  <si>
    <t>VON BERGEN</t>
  </si>
  <si>
    <t>A.WILLIAMS</t>
  </si>
  <si>
    <t>B.STANCU</t>
  </si>
  <si>
    <t>FINNBOGASSON</t>
  </si>
  <si>
    <t>RICARDO RODRIGUEZ</t>
  </si>
  <si>
    <t>BERHAMI</t>
  </si>
  <si>
    <t/>
  </si>
  <si>
    <t>GUERRIERO</t>
  </si>
  <si>
    <t>ADRIEN SILVA</t>
  </si>
  <si>
    <t>SANE</t>
  </si>
  <si>
    <t>DANILO PEREIRA</t>
  </si>
  <si>
    <t>LIMBERSKYI</t>
  </si>
  <si>
    <t>T.MOTTA</t>
  </si>
  <si>
    <t>BERETZUSKY A.</t>
  </si>
  <si>
    <t>VRSALJKO</t>
  </si>
  <si>
    <t>PELLE’</t>
  </si>
  <si>
    <t>JORDI ALBA</t>
  </si>
  <si>
    <t>LICHSTEINER</t>
  </si>
  <si>
    <t>ARDA TURAN</t>
  </si>
  <si>
    <t>KANTÉ</t>
  </si>
  <si>
    <t>DAVID SILVA</t>
  </si>
  <si>
    <t>SHEVSHUK</t>
  </si>
  <si>
    <t>RAKITSKY</t>
  </si>
  <si>
    <t>HALFREDSON</t>
  </si>
  <si>
    <t>MCLAUGHLIN</t>
  </si>
  <si>
    <t>SMOLINKOV</t>
  </si>
  <si>
    <t>KEDHIRA</t>
  </si>
  <si>
    <t>Assist:</t>
  </si>
  <si>
    <t>Payet</t>
  </si>
  <si>
    <t>Shaqiri</t>
  </si>
  <si>
    <t>XHAKA T.</t>
  </si>
  <si>
    <t>sv</t>
  </si>
  <si>
    <t>BEREZUTSKI V.</t>
  </si>
  <si>
    <t>Ramsey</t>
  </si>
  <si>
    <t>http://www.fantagazzetta.com/news/nazionali/11_06_2016/analisi-assist---speciale-europei-2016-prima-giornata-226134</t>
  </si>
  <si>
    <t>ASSIST</t>
  </si>
  <si>
    <t>Błaszczykowski</t>
  </si>
  <si>
    <t>Kroos</t>
  </si>
  <si>
    <t>Ozil</t>
  </si>
  <si>
    <t>Iniesta</t>
  </si>
  <si>
    <t>Coleman</t>
  </si>
  <si>
    <t>Bonucci</t>
  </si>
  <si>
    <t>Candreva</t>
  </si>
  <si>
    <t>Mak</t>
  </si>
  <si>
    <t>Schennikov</t>
  </si>
  <si>
    <t>Priskin</t>
  </si>
  <si>
    <t>Andrè Gomes</t>
  </si>
  <si>
    <t>Gudmundsson</t>
  </si>
  <si>
    <t>CR7</t>
  </si>
  <si>
    <t>DEMBELE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</si>
</sst>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>
    <font>
      <sz val="11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/>
      <sz val="14"/>
      <color rgb="FFFF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8"/>
      <color rgb="FF000000"/>
      <name val="Calibri"/>
      <family val="2"/>
      <charset val="1"/>
    </font>
    <font>
      <b/>
      <sz val="16"/>
      <color rgb="FFFF0000"/>
      <name val="Calibri"/>
      <family val="2"/>
      <charset val="1"/>
    </font>
    <font>
      <strike/>
      <sz val="11"/>
      <color rgb="FF000000"/>
      <name val="Calibri"/>
      <family val="2"/>
      <charset val="1"/>
    </font>
    <font>
      <b/>
      <i/>
      <u/>
      <sz val="11"/>
      <color rgb="FF000000"/>
      <name val="Calibri"/>
      <family val="2"/>
      <charset val="1"/>
    </font>
    <font>
      <sz val="16"/>
      <color rgb="FF444444"/>
      <name val="Arial"/>
      <family val="2"/>
      <charset val="1"/>
    </font>
    <font>
      <b/>
      <sz val="12"/>
      <color rgb="FF000000"/>
      <name val="Calibri"/>
      <family val="2"/>
      <charset val="1"/>
    </font>
    <font>
      <i/>
      <sz val="11"/>
      <color rgb="FF000000"/>
      <name val="Calibri"/>
      <family val="2"/>
      <charset val="1"/>
    </font>
    <font>
      <u/>
      <sz val="11"/>
      <color theme="10"/>
      <name val="Calibri"/>
      <family val="2"/>
      <charset val="1"/>
    </font>
    <font>
      <u/>
      <sz val="11"/>
      <color theme="11"/>
      <name val="Calibri"/>
      <family val="2"/>
      <charset val="1"/>
    </font>
    <font>
      <sz val="12"/>
      <color rgb="FF444444"/>
      <name val="Helvetica Neue"/>
    </font>
  </fonts>
  <fills count="14">
    <fill>
      <patternFill patternType="none"/>
    </fill>
    <fill>
      <patternFill patternType="gray125"/>
    </fill>
    <fill>
      <patternFill patternType="solid">
        <fgColor rgb="FF808080"/>
        <bgColor rgb="FF969696"/>
      </patternFill>
    </fill>
    <fill>
      <patternFill patternType="solid">
        <fgColor rgb="FFDCE6F2"/>
        <bgColor rgb="FFEEECE1"/>
      </patternFill>
    </fill>
    <fill>
      <patternFill patternType="solid">
        <fgColor rgb="FFFDEADA"/>
        <bgColor rgb="FFEEECE1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EEECE1"/>
      </patternFill>
    </fill>
    <fill>
      <patternFill patternType="solid">
        <fgColor rgb="FFF79646"/>
        <bgColor rgb="FFFF8080"/>
      </patternFill>
    </fill>
    <fill>
      <patternFill patternType="solid">
        <fgColor rgb="FFEEECE1"/>
        <bgColor rgb="FFFDEADA"/>
      </patternFill>
    </fill>
    <fill>
      <patternFill patternType="solid">
        <fgColor rgb="FF92D050"/>
        <bgColor rgb="FFC0C0C0"/>
      </patternFill>
    </fill>
    <fill>
      <patternFill patternType="solid">
        <fgColor rgb="FF4F81BD"/>
        <bgColor rgb="FF808080"/>
      </patternFill>
    </fill>
    <fill>
      <patternFill patternType="solid">
        <fgColor rgb="FFFFFF99"/>
        <bgColor rgb="FFFDEADA"/>
      </patternFill>
    </fill>
    <fill>
      <patternFill patternType="solid">
        <fgColor rgb="FFCCFFFF"/>
        <bgColor rgb="FFDCE6F2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</borders>
  <cellStyleXfs count="434">
    <xf numFmtId="0" fontId="0" fillId="0" borderId="0"/>
    <xf numFmtId="0" fontId="1" fillId="0" borderId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</cellStyleXfs>
  <cellXfs count="88">
    <xf numFmtId="0" fontId="0" fillId="0" borderId="0" xfId="0"/>
    <xf numFmtId="0" fontId="2" fillId="0" borderId="0" xfId="0" applyFont="1"/>
    <xf numFmtId="0" fontId="4" fillId="0" borderId="0" xfId="0" applyFont="1"/>
    <xf numFmtId="0" fontId="0" fillId="0" borderId="2" xfId="0" applyBorder="1"/>
    <xf numFmtId="0" fontId="0" fillId="3" borderId="4" xfId="0" applyFill="1" applyBorder="1"/>
    <xf numFmtId="0" fontId="0" fillId="4" borderId="0" xfId="0" applyFill="1"/>
    <xf numFmtId="0" fontId="5" fillId="0" borderId="0" xfId="0" applyFont="1"/>
    <xf numFmtId="0" fontId="0" fillId="3" borderId="6" xfId="0" applyFill="1" applyBorder="1"/>
    <xf numFmtId="0" fontId="0" fillId="0" borderId="0" xfId="0" applyBorder="1"/>
    <xf numFmtId="0" fontId="0" fillId="0" borderId="0" xfId="0" applyAlignment="1"/>
    <xf numFmtId="0" fontId="0" fillId="0" borderId="8" xfId="0" applyBorder="1"/>
    <xf numFmtId="0" fontId="4" fillId="0" borderId="0" xfId="0" applyFont="1" applyBorder="1"/>
    <xf numFmtId="0" fontId="0" fillId="0" borderId="0" xfId="0" applyFont="1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0" borderId="6" xfId="0" applyBorder="1"/>
    <xf numFmtId="0" fontId="6" fillId="0" borderId="10" xfId="0" applyFont="1" applyBorder="1" applyAlignment="1"/>
    <xf numFmtId="0" fontId="6" fillId="0" borderId="0" xfId="0" applyFont="1" applyBorder="1" applyAlignment="1"/>
    <xf numFmtId="0" fontId="4" fillId="0" borderId="7" xfId="0" applyFont="1" applyBorder="1" applyAlignment="1">
      <alignment horizontal="center"/>
    </xf>
    <xf numFmtId="0" fontId="0" fillId="0" borderId="12" xfId="0" applyBorder="1"/>
    <xf numFmtId="0" fontId="0" fillId="0" borderId="5" xfId="0" applyBorder="1"/>
    <xf numFmtId="0" fontId="4" fillId="0" borderId="0" xfId="0" applyFont="1" applyBorder="1" applyAlignment="1">
      <alignment horizontal="center"/>
    </xf>
    <xf numFmtId="0" fontId="4" fillId="0" borderId="0" xfId="0" applyFont="1" applyBorder="1"/>
    <xf numFmtId="0" fontId="7" fillId="5" borderId="0" xfId="0" applyFont="1" applyFill="1"/>
    <xf numFmtId="0" fontId="4" fillId="5" borderId="7" xfId="0" applyFont="1" applyFill="1" applyBorder="1"/>
    <xf numFmtId="0" fontId="0" fillId="0" borderId="7" xfId="0" applyBorder="1" applyAlignment="1">
      <alignment horizontal="center"/>
    </xf>
    <xf numFmtId="0" fontId="9" fillId="7" borderId="13" xfId="0" applyFont="1" applyFill="1" applyBorder="1"/>
    <xf numFmtId="0" fontId="10" fillId="0" borderId="13" xfId="0" applyFont="1" applyBorder="1" applyAlignment="1">
      <alignment horizontal="right"/>
    </xf>
    <xf numFmtId="0" fontId="11" fillId="0" borderId="0" xfId="0" applyFont="1"/>
    <xf numFmtId="0" fontId="0" fillId="8" borderId="1" xfId="0" applyFill="1" applyBorder="1"/>
    <xf numFmtId="0" fontId="0" fillId="0" borderId="1" xfId="0" applyBorder="1" applyAlignment="1">
      <alignment horizontal="right"/>
    </xf>
    <xf numFmtId="0" fontId="0" fillId="8" borderId="13" xfId="0" applyFill="1" applyBorder="1"/>
    <xf numFmtId="0" fontId="0" fillId="0" borderId="13" xfId="0" applyBorder="1" applyAlignment="1">
      <alignment horizontal="right"/>
    </xf>
    <xf numFmtId="0" fontId="0" fillId="9" borderId="13" xfId="0" applyFont="1" applyFill="1" applyBorder="1"/>
    <xf numFmtId="0" fontId="0" fillId="0" borderId="13" xfId="0" applyFont="1" applyBorder="1" applyAlignment="1">
      <alignment horizontal="right"/>
    </xf>
    <xf numFmtId="0" fontId="0" fillId="8" borderId="9" xfId="0" applyFill="1" applyBorder="1"/>
    <xf numFmtId="0" fontId="0" fillId="10" borderId="7" xfId="0" applyFill="1" applyBorder="1" applyAlignment="1">
      <alignment horizontal="center"/>
    </xf>
    <xf numFmtId="0" fontId="0" fillId="0" borderId="0" xfId="0"/>
    <xf numFmtId="0" fontId="4" fillId="0" borderId="1" xfId="0" applyFont="1" applyBorder="1"/>
    <xf numFmtId="0" fontId="4" fillId="0" borderId="7" xfId="0" applyFont="1" applyBorder="1"/>
    <xf numFmtId="0" fontId="0" fillId="0" borderId="0" xfId="0" applyAlignment="1">
      <alignment horizontal="center"/>
    </xf>
    <xf numFmtId="0" fontId="0" fillId="0" borderId="1" xfId="0" applyBorder="1"/>
    <xf numFmtId="0" fontId="0" fillId="0" borderId="3" xfId="0" applyBorder="1"/>
    <xf numFmtId="0" fontId="0" fillId="0" borderId="13" xfId="0" applyBorder="1"/>
    <xf numFmtId="0" fontId="0" fillId="0" borderId="13" xfId="0" applyFont="1" applyBorder="1"/>
    <xf numFmtId="0" fontId="0" fillId="0" borderId="9" xfId="0" applyFont="1" applyBorder="1"/>
    <xf numFmtId="0" fontId="0" fillId="0" borderId="9" xfId="0" applyBorder="1" applyAlignment="1">
      <alignment horizontal="right"/>
    </xf>
    <xf numFmtId="0" fontId="8" fillId="6" borderId="12" xfId="0" applyFont="1" applyFill="1" applyBorder="1" applyAlignment="1"/>
    <xf numFmtId="0" fontId="8" fillId="6" borderId="15" xfId="0" applyFont="1" applyFill="1" applyBorder="1" applyAlignment="1"/>
    <xf numFmtId="0" fontId="8" fillId="6" borderId="15" xfId="0" applyFont="1" applyFill="1" applyBorder="1" applyAlignment="1">
      <alignment horizontal="center"/>
    </xf>
    <xf numFmtId="0" fontId="8" fillId="6" borderId="8" xfId="0" applyFont="1" applyFill="1" applyBorder="1" applyAlignment="1"/>
    <xf numFmtId="0" fontId="1" fillId="0" borderId="0" xfId="1"/>
    <xf numFmtId="0" fontId="12" fillId="0" borderId="0" xfId="0" applyFont="1" applyBorder="1" applyAlignment="1">
      <alignment horizontal="center"/>
    </xf>
    <xf numFmtId="0" fontId="12" fillId="0" borderId="0" xfId="1" applyFont="1"/>
    <xf numFmtId="0" fontId="13" fillId="0" borderId="0" xfId="0" applyFont="1"/>
    <xf numFmtId="0" fontId="13" fillId="12" borderId="7" xfId="0" applyFont="1" applyFill="1" applyBorder="1" applyAlignment="1">
      <alignment horizontal="center"/>
    </xf>
    <xf numFmtId="0" fontId="0" fillId="3" borderId="16" xfId="0" applyFill="1" applyBorder="1"/>
    <xf numFmtId="0" fontId="0" fillId="0" borderId="0" xfId="0" applyFill="1" applyBorder="1"/>
    <xf numFmtId="0" fontId="3" fillId="0" borderId="0" xfId="0" applyFont="1" applyFill="1" applyBorder="1" applyAlignment="1"/>
    <xf numFmtId="0" fontId="0" fillId="0" borderId="0" xfId="0" applyFill="1" applyBorder="1" applyAlignment="1"/>
    <xf numFmtId="0" fontId="0" fillId="0" borderId="7" xfId="0" applyFill="1" applyBorder="1"/>
    <xf numFmtId="0" fontId="0" fillId="0" borderId="7" xfId="0" applyFont="1" applyFill="1" applyBorder="1"/>
    <xf numFmtId="0" fontId="0" fillId="0" borderId="0" xfId="0" applyNumberFormat="1" applyFont="1"/>
    <xf numFmtId="0" fontId="13" fillId="12" borderId="8" xfId="0" applyFont="1" applyFill="1" applyBorder="1" applyAlignment="1">
      <alignment horizontal="center"/>
    </xf>
    <xf numFmtId="0" fontId="1" fillId="0" borderId="2" xfId="0" applyFont="1" applyBorder="1" applyAlignment="1">
      <alignment horizontal="left"/>
    </xf>
    <xf numFmtId="0" fontId="16" fillId="0" borderId="0" xfId="0" applyFont="1"/>
    <xf numFmtId="0" fontId="0" fillId="0" borderId="9" xfId="0" applyBorder="1"/>
    <xf numFmtId="0" fontId="0" fillId="13" borderId="0" xfId="0" applyFill="1"/>
    <xf numFmtId="0" fontId="4" fillId="13" borderId="0" xfId="0" applyFont="1" applyFill="1"/>
    <xf numFmtId="0" fontId="0" fillId="10" borderId="9" xfId="0" applyFill="1" applyBorder="1" applyAlignment="1">
      <alignment horizontal="center"/>
    </xf>
    <xf numFmtId="0" fontId="9" fillId="7" borderId="9" xfId="0" applyFont="1" applyFill="1" applyBorder="1"/>
    <xf numFmtId="0" fontId="10" fillId="0" borderId="9" xfId="0" applyFont="1" applyBorder="1" applyAlignment="1">
      <alignment horizontal="right"/>
    </xf>
    <xf numFmtId="0" fontId="0" fillId="0" borderId="0" xfId="0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0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8" fillId="6" borderId="7" xfId="0" applyFont="1" applyFill="1" applyBorder="1" applyAlignment="1">
      <alignment horizontal="center"/>
    </xf>
    <xf numFmtId="0" fontId="8" fillId="6" borderId="12" xfId="0" applyFont="1" applyFill="1" applyBorder="1" applyAlignment="1">
      <alignment horizontal="center"/>
    </xf>
    <xf numFmtId="0" fontId="8" fillId="6" borderId="15" xfId="0" applyFont="1" applyFill="1" applyBorder="1" applyAlignment="1">
      <alignment horizontal="center"/>
    </xf>
    <xf numFmtId="0" fontId="8" fillId="6" borderId="8" xfId="0" applyFont="1" applyFill="1" applyBorder="1" applyAlignment="1">
      <alignment horizontal="center"/>
    </xf>
    <xf numFmtId="0" fontId="13" fillId="11" borderId="7" xfId="0" applyFont="1" applyFill="1" applyBorder="1" applyAlignment="1"/>
  </cellXfs>
  <cellStyles count="434">
    <cellStyle name="Collegamento ipertestuale" xfId="2" builtinId="8" hidden="1"/>
    <cellStyle name="Collegamento ipertestuale" xfId="4" builtinId="8" hidden="1"/>
    <cellStyle name="Collegamento ipertestuale" xfId="6" builtinId="8" hidden="1"/>
    <cellStyle name="Collegamento ipertestuale" xfId="8" builtinId="8" hidden="1"/>
    <cellStyle name="Collegamento ipertestuale" xfId="10" builtinId="8" hidden="1"/>
    <cellStyle name="Collegamento ipertestuale" xfId="12" builtinId="8" hidden="1"/>
    <cellStyle name="Collegamento ipertestuale" xfId="14" builtinId="8" hidden="1"/>
    <cellStyle name="Collegamento ipertestuale" xfId="16" builtinId="8" hidden="1"/>
    <cellStyle name="Collegamento ipertestuale" xfId="18" builtinId="8" hidden="1"/>
    <cellStyle name="Collegamento ipertestuale" xfId="20" builtinId="8" hidden="1"/>
    <cellStyle name="Collegamento ipertestuale" xfId="22" builtinId="8" hidden="1"/>
    <cellStyle name="Collegamento ipertestuale" xfId="24" builtinId="8" hidden="1"/>
    <cellStyle name="Collegamento ipertestuale" xfId="26" builtinId="8" hidden="1"/>
    <cellStyle name="Collegamento ipertestuale" xfId="28" builtinId="8" hidden="1"/>
    <cellStyle name="Collegamento ipertestuale" xfId="30" builtinId="8" hidden="1"/>
    <cellStyle name="Collegamento ipertestuale" xfId="32" builtinId="8" hidden="1"/>
    <cellStyle name="Collegamento ipertestuale" xfId="34" builtinId="8" hidden="1"/>
    <cellStyle name="Collegamento ipertestuale" xfId="36" builtinId="8" hidden="1"/>
    <cellStyle name="Collegamento ipertestuale" xfId="38" builtinId="8" hidden="1"/>
    <cellStyle name="Collegamento ipertestuale" xfId="40" builtinId="8" hidden="1"/>
    <cellStyle name="Collegamento ipertestuale" xfId="42" builtinId="8" hidden="1"/>
    <cellStyle name="Collegamento ipertestuale" xfId="44" builtinId="8" hidden="1"/>
    <cellStyle name="Collegamento ipertestuale" xfId="46" builtinId="8" hidden="1"/>
    <cellStyle name="Collegamento ipertestuale" xfId="48" builtinId="8" hidden="1"/>
    <cellStyle name="Collegamento ipertestuale" xfId="50" builtinId="8" hidden="1"/>
    <cellStyle name="Collegamento ipertestuale" xfId="52" builtinId="8" hidden="1"/>
    <cellStyle name="Collegamento ipertestuale" xfId="54" builtinId="8" hidden="1"/>
    <cellStyle name="Collegamento ipertestuale" xfId="56" builtinId="8" hidden="1"/>
    <cellStyle name="Collegamento ipertestuale" xfId="58" builtinId="8" hidden="1"/>
    <cellStyle name="Collegamento ipertestuale" xfId="60" builtinId="8" hidden="1"/>
    <cellStyle name="Collegamento ipertestuale" xfId="62" builtinId="8" hidden="1"/>
    <cellStyle name="Collegamento ipertestuale" xfId="64" builtinId="8" hidden="1"/>
    <cellStyle name="Collegamento ipertestuale" xfId="66" builtinId="8" hidden="1"/>
    <cellStyle name="Collegamento ipertestuale" xfId="68" builtinId="8" hidden="1"/>
    <cellStyle name="Collegamento ipertestuale" xfId="70" builtinId="8" hidden="1"/>
    <cellStyle name="Collegamento ipertestuale" xfId="72" builtinId="8" hidden="1"/>
    <cellStyle name="Collegamento ipertestuale" xfId="74" builtinId="8" hidden="1"/>
    <cellStyle name="Collegamento ipertestuale" xfId="76" builtinId="8" hidden="1"/>
    <cellStyle name="Collegamento ipertestuale" xfId="78" builtinId="8" hidden="1"/>
    <cellStyle name="Collegamento ipertestuale" xfId="80" builtinId="8" hidden="1"/>
    <cellStyle name="Collegamento ipertestuale" xfId="82" builtinId="8" hidden="1"/>
    <cellStyle name="Collegamento ipertestuale" xfId="84" builtinId="8" hidden="1"/>
    <cellStyle name="Collegamento ipertestuale" xfId="86" builtinId="8" hidden="1"/>
    <cellStyle name="Collegamento ipertestuale" xfId="88" builtinId="8" hidden="1"/>
    <cellStyle name="Collegamento ipertestuale" xfId="90" builtinId="8" hidden="1"/>
    <cellStyle name="Collegamento ipertestuale" xfId="92" builtinId="8" hidden="1"/>
    <cellStyle name="Collegamento ipertestuale" xfId="94" builtinId="8" hidden="1"/>
    <cellStyle name="Collegamento ipertestuale" xfId="96" builtinId="8" hidden="1"/>
    <cellStyle name="Collegamento ipertestuale" xfId="98" builtinId="8" hidden="1"/>
    <cellStyle name="Collegamento ipertestuale" xfId="100" builtinId="8" hidden="1"/>
    <cellStyle name="Collegamento ipertestuale" xfId="102" builtinId="8" hidden="1"/>
    <cellStyle name="Collegamento ipertestuale" xfId="104" builtinId="8" hidden="1"/>
    <cellStyle name="Collegamento ipertestuale" xfId="106" builtinId="8" hidden="1"/>
    <cellStyle name="Collegamento ipertestuale" xfId="108" builtinId="8" hidden="1"/>
    <cellStyle name="Collegamento ipertestuale" xfId="110" builtinId="8" hidden="1"/>
    <cellStyle name="Collegamento ipertestuale" xfId="112" builtinId="8" hidden="1"/>
    <cellStyle name="Collegamento ipertestuale" xfId="114" builtinId="8" hidden="1"/>
    <cellStyle name="Collegamento ipertestuale" xfId="116" builtinId="8" hidden="1"/>
    <cellStyle name="Collegamento ipertestuale" xfId="118" builtinId="8" hidden="1"/>
    <cellStyle name="Collegamento ipertestuale" xfId="120" builtinId="8" hidden="1"/>
    <cellStyle name="Collegamento ipertestuale" xfId="122" builtinId="8" hidden="1"/>
    <cellStyle name="Collegamento ipertestuale" xfId="124" builtinId="8" hidden="1"/>
    <cellStyle name="Collegamento ipertestuale" xfId="126" builtinId="8" hidden="1"/>
    <cellStyle name="Collegamento ipertestuale" xfId="128" builtinId="8" hidden="1"/>
    <cellStyle name="Collegamento ipertestuale" xfId="130" builtinId="8" hidden="1"/>
    <cellStyle name="Collegamento ipertestuale" xfId="132" builtinId="8" hidden="1"/>
    <cellStyle name="Collegamento ipertestuale" xfId="134" builtinId="8" hidden="1"/>
    <cellStyle name="Collegamento ipertestuale" xfId="136" builtinId="8" hidden="1"/>
    <cellStyle name="Collegamento ipertestuale" xfId="138" builtinId="8" hidden="1"/>
    <cellStyle name="Collegamento ipertestuale" xfId="140" builtinId="8" hidden="1"/>
    <cellStyle name="Collegamento ipertestuale" xfId="142" builtinId="8" hidden="1"/>
    <cellStyle name="Collegamento ipertestuale" xfId="144" builtinId="8" hidden="1"/>
    <cellStyle name="Collegamento ipertestuale" xfId="146" builtinId="8" hidden="1"/>
    <cellStyle name="Collegamento ipertestuale" xfId="148" builtinId="8" hidden="1"/>
    <cellStyle name="Collegamento ipertestuale" xfId="150" builtinId="8" hidden="1"/>
    <cellStyle name="Collegamento ipertestuale" xfId="152" builtinId="8" hidden="1"/>
    <cellStyle name="Collegamento ipertestuale" xfId="154" builtinId="8" hidden="1"/>
    <cellStyle name="Collegamento ipertestuale" xfId="156" builtinId="8" hidden="1"/>
    <cellStyle name="Collegamento ipertestuale" xfId="158" builtinId="8" hidden="1"/>
    <cellStyle name="Collegamento ipertestuale" xfId="160" builtinId="8" hidden="1"/>
    <cellStyle name="Collegamento ipertestuale" xfId="162" builtinId="8" hidden="1"/>
    <cellStyle name="Collegamento ipertestuale" xfId="164" builtinId="8" hidden="1"/>
    <cellStyle name="Collegamento ipertestuale" xfId="166" builtinId="8" hidden="1"/>
    <cellStyle name="Collegamento ipertestuale" xfId="168" builtinId="8" hidden="1"/>
    <cellStyle name="Collegamento ipertestuale" xfId="170" builtinId="8" hidden="1"/>
    <cellStyle name="Collegamento ipertestuale" xfId="172" builtinId="8" hidden="1"/>
    <cellStyle name="Collegamento ipertestuale" xfId="174" builtinId="8" hidden="1"/>
    <cellStyle name="Collegamento ipertestuale" xfId="176" builtinId="8" hidden="1"/>
    <cellStyle name="Collegamento ipertestuale" xfId="178" builtinId="8" hidden="1"/>
    <cellStyle name="Collegamento ipertestuale" xfId="180" builtinId="8" hidden="1"/>
    <cellStyle name="Collegamento ipertestuale" xfId="182" builtinId="8" hidden="1"/>
    <cellStyle name="Collegamento ipertestuale" xfId="184" builtinId="8" hidden="1"/>
    <cellStyle name="Collegamento ipertestuale" xfId="186" builtinId="8" hidden="1"/>
    <cellStyle name="Collegamento ipertestuale" xfId="188" builtinId="8" hidden="1"/>
    <cellStyle name="Collegamento ipertestuale" xfId="190" builtinId="8" hidden="1"/>
    <cellStyle name="Collegamento ipertestuale" xfId="192" builtinId="8" hidden="1"/>
    <cellStyle name="Collegamento ipertestuale" xfId="194" builtinId="8" hidden="1"/>
    <cellStyle name="Collegamento ipertestuale" xfId="196" builtinId="8" hidden="1"/>
    <cellStyle name="Collegamento ipertestuale" xfId="198" builtinId="8" hidden="1"/>
    <cellStyle name="Collegamento ipertestuale" xfId="200" builtinId="8" hidden="1"/>
    <cellStyle name="Collegamento ipertestuale" xfId="202" builtinId="8" hidden="1"/>
    <cellStyle name="Collegamento ipertestuale" xfId="204" builtinId="8" hidden="1"/>
    <cellStyle name="Collegamento ipertestuale" xfId="206" builtinId="8" hidden="1"/>
    <cellStyle name="Collegamento ipertestuale" xfId="208" builtinId="8" hidden="1"/>
    <cellStyle name="Collegamento ipertestuale" xfId="210" builtinId="8" hidden="1"/>
    <cellStyle name="Collegamento ipertestuale" xfId="212" builtinId="8" hidden="1"/>
    <cellStyle name="Collegamento ipertestuale" xfId="214" builtinId="8" hidden="1"/>
    <cellStyle name="Collegamento ipertestuale" xfId="216" builtinId="8" hidden="1"/>
    <cellStyle name="Collegamento ipertestuale" xfId="218" builtinId="8" hidden="1"/>
    <cellStyle name="Collegamento ipertestuale" xfId="220" builtinId="8" hidden="1"/>
    <cellStyle name="Collegamento ipertestuale" xfId="222" builtinId="8" hidden="1"/>
    <cellStyle name="Collegamento ipertestuale" xfId="224" builtinId="8" hidden="1"/>
    <cellStyle name="Collegamento ipertestuale" xfId="226" builtinId="8" hidden="1"/>
    <cellStyle name="Collegamento ipertestuale" xfId="228" builtinId="8" hidden="1"/>
    <cellStyle name="Collegamento ipertestuale" xfId="230" builtinId="8" hidden="1"/>
    <cellStyle name="Collegamento ipertestuale" xfId="232" builtinId="8" hidden="1"/>
    <cellStyle name="Collegamento ipertestuale" xfId="234" builtinId="8" hidden="1"/>
    <cellStyle name="Collegamento ipertestuale" xfId="236" builtinId="8" hidden="1"/>
    <cellStyle name="Collegamento ipertestuale" xfId="238" builtinId="8" hidden="1"/>
    <cellStyle name="Collegamento ipertestuale" xfId="240" builtinId="8" hidden="1"/>
    <cellStyle name="Collegamento ipertestuale" xfId="242" builtinId="8" hidden="1"/>
    <cellStyle name="Collegamento ipertestuale" xfId="244" builtinId="8" hidden="1"/>
    <cellStyle name="Collegamento ipertestuale" xfId="246" builtinId="8" hidden="1"/>
    <cellStyle name="Collegamento ipertestuale" xfId="248" builtinId="8" hidden="1"/>
    <cellStyle name="Collegamento ipertestuale" xfId="250" builtinId="8" hidden="1"/>
    <cellStyle name="Collegamento ipertestuale" xfId="252" builtinId="8" hidden="1"/>
    <cellStyle name="Collegamento ipertestuale" xfId="254" builtinId="8" hidden="1"/>
    <cellStyle name="Collegamento ipertestuale" xfId="256" builtinId="8" hidden="1"/>
    <cellStyle name="Collegamento ipertestuale" xfId="258" builtinId="8" hidden="1"/>
    <cellStyle name="Collegamento ipertestuale" xfId="260" builtinId="8" hidden="1"/>
    <cellStyle name="Collegamento ipertestuale" xfId="262" builtinId="8" hidden="1"/>
    <cellStyle name="Collegamento ipertestuale" xfId="264" builtinId="8" hidden="1"/>
    <cellStyle name="Collegamento ipertestuale" xfId="266" builtinId="8" hidden="1"/>
    <cellStyle name="Collegamento ipertestuale" xfId="268" builtinId="8" hidden="1"/>
    <cellStyle name="Collegamento ipertestuale" xfId="270" builtinId="8" hidden="1"/>
    <cellStyle name="Collegamento ipertestuale" xfId="272" builtinId="8" hidden="1"/>
    <cellStyle name="Collegamento ipertestuale" xfId="274" builtinId="8" hidden="1"/>
    <cellStyle name="Collegamento ipertestuale" xfId="276" builtinId="8" hidden="1"/>
    <cellStyle name="Collegamento ipertestuale" xfId="278" builtinId="8" hidden="1"/>
    <cellStyle name="Collegamento ipertestuale" xfId="280" builtinId="8" hidden="1"/>
    <cellStyle name="Collegamento ipertestuale" xfId="282" builtinId="8" hidden="1"/>
    <cellStyle name="Collegamento ipertestuale" xfId="284" builtinId="8" hidden="1"/>
    <cellStyle name="Collegamento ipertestuale" xfId="286" builtinId="8" hidden="1"/>
    <cellStyle name="Collegamento ipertestuale" xfId="288" builtinId="8" hidden="1"/>
    <cellStyle name="Collegamento ipertestuale" xfId="290" builtinId="8" hidden="1"/>
    <cellStyle name="Collegamento ipertestuale" xfId="292" builtinId="8" hidden="1"/>
    <cellStyle name="Collegamento ipertestuale" xfId="294" builtinId="8" hidden="1"/>
    <cellStyle name="Collegamento ipertestuale" xfId="296" builtinId="8" hidden="1"/>
    <cellStyle name="Collegamento ipertestuale" xfId="298" builtinId="8" hidden="1"/>
    <cellStyle name="Collegamento ipertestuale" xfId="300" builtinId="8" hidden="1"/>
    <cellStyle name="Collegamento ipertestuale" xfId="302" builtinId="8" hidden="1"/>
    <cellStyle name="Collegamento ipertestuale" xfId="304" builtinId="8" hidden="1"/>
    <cellStyle name="Collegamento ipertestuale" xfId="306" builtinId="8" hidden="1"/>
    <cellStyle name="Collegamento ipertestuale" xfId="308" builtinId="8" hidden="1"/>
    <cellStyle name="Collegamento ipertestuale" xfId="310" builtinId="8" hidden="1"/>
    <cellStyle name="Collegamento ipertestuale" xfId="312" builtinId="8" hidden="1"/>
    <cellStyle name="Collegamento ipertestuale" xfId="314" builtinId="8" hidden="1"/>
    <cellStyle name="Collegamento ipertestuale" xfId="316" builtinId="8" hidden="1"/>
    <cellStyle name="Collegamento ipertestuale" xfId="318" builtinId="8" hidden="1"/>
    <cellStyle name="Collegamento ipertestuale" xfId="320" builtinId="8" hidden="1"/>
    <cellStyle name="Collegamento ipertestuale" xfId="322" builtinId="8" hidden="1"/>
    <cellStyle name="Collegamento ipertestuale" xfId="324" builtinId="8" hidden="1"/>
    <cellStyle name="Collegamento ipertestuale" xfId="326" builtinId="8" hidden="1"/>
    <cellStyle name="Collegamento ipertestuale" xfId="328" builtinId="8" hidden="1"/>
    <cellStyle name="Collegamento ipertestuale" xfId="330" builtinId="8" hidden="1"/>
    <cellStyle name="Collegamento ipertestuale" xfId="332" builtinId="8" hidden="1"/>
    <cellStyle name="Collegamento ipertestuale" xfId="334" builtinId="8" hidden="1"/>
    <cellStyle name="Collegamento ipertestuale" xfId="336" builtinId="8" hidden="1"/>
    <cellStyle name="Collegamento ipertestuale" xfId="338" builtinId="8" hidden="1"/>
    <cellStyle name="Collegamento ipertestuale" xfId="340" builtinId="8" hidden="1"/>
    <cellStyle name="Collegamento ipertestuale" xfId="342" builtinId="8" hidden="1"/>
    <cellStyle name="Collegamento ipertestuale" xfId="344" builtinId="8" hidden="1"/>
    <cellStyle name="Collegamento ipertestuale" xfId="346" builtinId="8" hidden="1"/>
    <cellStyle name="Collegamento ipertestuale" xfId="348" builtinId="8" hidden="1"/>
    <cellStyle name="Collegamento ipertestuale" xfId="350" builtinId="8" hidden="1"/>
    <cellStyle name="Collegamento ipertestuale" xfId="352" builtinId="8" hidden="1"/>
    <cellStyle name="Collegamento ipertestuale" xfId="354" builtinId="8" hidden="1"/>
    <cellStyle name="Collegamento ipertestuale" xfId="356" builtinId="8" hidden="1"/>
    <cellStyle name="Collegamento ipertestuale" xfId="358" builtinId="8" hidden="1"/>
    <cellStyle name="Collegamento ipertestuale" xfId="360" builtinId="8" hidden="1"/>
    <cellStyle name="Collegamento ipertestuale" xfId="362" builtinId="8" hidden="1"/>
    <cellStyle name="Collegamento ipertestuale" xfId="364" builtinId="8" hidden="1"/>
    <cellStyle name="Collegamento ipertestuale" xfId="366" builtinId="8" hidden="1"/>
    <cellStyle name="Collegamento ipertestuale" xfId="368" builtinId="8" hidden="1"/>
    <cellStyle name="Collegamento ipertestuale" xfId="370" builtinId="8" hidden="1"/>
    <cellStyle name="Collegamento ipertestuale" xfId="372" builtinId="8" hidden="1"/>
    <cellStyle name="Collegamento ipertestuale" xfId="374" builtinId="8" hidden="1"/>
    <cellStyle name="Collegamento ipertestuale" xfId="376" builtinId="8" hidden="1"/>
    <cellStyle name="Collegamento ipertestuale" xfId="378" builtinId="8" hidden="1"/>
    <cellStyle name="Collegamento ipertestuale" xfId="380" builtinId="8" hidden="1"/>
    <cellStyle name="Collegamento ipertestuale" xfId="382" builtinId="8" hidden="1"/>
    <cellStyle name="Collegamento ipertestuale" xfId="384" builtinId="8" hidden="1"/>
    <cellStyle name="Collegamento ipertestuale" xfId="386" builtinId="8" hidden="1"/>
    <cellStyle name="Collegamento ipertestuale" xfId="388" builtinId="8" hidden="1"/>
    <cellStyle name="Collegamento ipertestuale" xfId="390" builtinId="8" hidden="1"/>
    <cellStyle name="Collegamento ipertestuale" xfId="392" builtinId="8" hidden="1"/>
    <cellStyle name="Collegamento ipertestuale" xfId="394" builtinId="8" hidden="1"/>
    <cellStyle name="Collegamento ipertestuale" xfId="396" builtinId="8" hidden="1"/>
    <cellStyle name="Collegamento ipertestuale" xfId="398" builtinId="8" hidden="1"/>
    <cellStyle name="Collegamento ipertestuale" xfId="400" builtinId="8" hidden="1"/>
    <cellStyle name="Collegamento ipertestuale" xfId="402" builtinId="8" hidden="1"/>
    <cellStyle name="Collegamento ipertestuale" xfId="404" builtinId="8" hidden="1"/>
    <cellStyle name="Collegamento ipertestuale" xfId="406" builtinId="8" hidden="1"/>
    <cellStyle name="Collegamento ipertestuale" xfId="408" builtinId="8" hidden="1"/>
    <cellStyle name="Collegamento ipertestuale" xfId="410" builtinId="8" hidden="1"/>
    <cellStyle name="Collegamento ipertestuale" xfId="412" builtinId="8" hidden="1"/>
    <cellStyle name="Collegamento ipertestuale" xfId="414" builtinId="8" hidden="1"/>
    <cellStyle name="Collegamento ipertestuale" xfId="416" builtinId="8" hidden="1"/>
    <cellStyle name="Collegamento ipertestuale" xfId="418" builtinId="8" hidden="1"/>
    <cellStyle name="Collegamento ipertestuale" xfId="420" builtinId="8" hidden="1"/>
    <cellStyle name="Collegamento ipertestuale" xfId="422" builtinId="8" hidden="1"/>
    <cellStyle name="Collegamento ipertestuale" xfId="424" builtinId="8" hidden="1"/>
    <cellStyle name="Collegamento ipertestuale" xfId="426" builtinId="8" hidden="1"/>
    <cellStyle name="Collegamento ipertestuale" xfId="428" builtinId="8" hidden="1"/>
    <cellStyle name="Collegamento ipertestuale" xfId="430" builtinId="8" hidden="1"/>
    <cellStyle name="Collegamento ipertestuale" xfId="432" builtinId="8" hidden="1"/>
    <cellStyle name="Collegamento ipertestuale visitato" xfId="3" builtinId="9" hidden="1"/>
    <cellStyle name="Collegamento ipertestuale visitato" xfId="5" builtinId="9" hidden="1"/>
    <cellStyle name="Collegamento ipertestuale visitato" xfId="7" builtinId="9" hidden="1"/>
    <cellStyle name="Collegamento ipertestuale visitato" xfId="9" builtinId="9" hidden="1"/>
    <cellStyle name="Collegamento ipertestuale visitato" xfId="11" builtinId="9" hidden="1"/>
    <cellStyle name="Collegamento ipertestuale visitato" xfId="13" builtinId="9" hidden="1"/>
    <cellStyle name="Collegamento ipertestuale visitato" xfId="15" builtinId="9" hidden="1"/>
    <cellStyle name="Collegamento ipertestuale visitato" xfId="17" builtinId="9" hidden="1"/>
    <cellStyle name="Collegamento ipertestuale visitato" xfId="19" builtinId="9" hidden="1"/>
    <cellStyle name="Collegamento ipertestuale visitato" xfId="21" builtinId="9" hidden="1"/>
    <cellStyle name="Collegamento ipertestuale visitato" xfId="23" builtinId="9" hidden="1"/>
    <cellStyle name="Collegamento ipertestuale visitato" xfId="25" builtinId="9" hidden="1"/>
    <cellStyle name="Collegamento ipertestuale visitato" xfId="27" builtinId="9" hidden="1"/>
    <cellStyle name="Collegamento ipertestuale visitato" xfId="29" builtinId="9" hidden="1"/>
    <cellStyle name="Collegamento ipertestuale visitato" xfId="31" builtinId="9" hidden="1"/>
    <cellStyle name="Collegamento ipertestuale visitato" xfId="33" builtinId="9" hidden="1"/>
    <cellStyle name="Collegamento ipertestuale visitato" xfId="35" builtinId="9" hidden="1"/>
    <cellStyle name="Collegamento ipertestuale visitato" xfId="37" builtinId="9" hidden="1"/>
    <cellStyle name="Collegamento ipertestuale visitato" xfId="39" builtinId="9" hidden="1"/>
    <cellStyle name="Collegamento ipertestuale visitato" xfId="41" builtinId="9" hidden="1"/>
    <cellStyle name="Collegamento ipertestuale visitato" xfId="43" builtinId="9" hidden="1"/>
    <cellStyle name="Collegamento ipertestuale visitato" xfId="45" builtinId="9" hidden="1"/>
    <cellStyle name="Collegamento ipertestuale visitato" xfId="47" builtinId="9" hidden="1"/>
    <cellStyle name="Collegamento ipertestuale visitato" xfId="49" builtinId="9" hidden="1"/>
    <cellStyle name="Collegamento ipertestuale visitato" xfId="51" builtinId="9" hidden="1"/>
    <cellStyle name="Collegamento ipertestuale visitato" xfId="53" builtinId="9" hidden="1"/>
    <cellStyle name="Collegamento ipertestuale visitato" xfId="55" builtinId="9" hidden="1"/>
    <cellStyle name="Collegamento ipertestuale visitato" xfId="57" builtinId="9" hidden="1"/>
    <cellStyle name="Collegamento ipertestuale visitato" xfId="59" builtinId="9" hidden="1"/>
    <cellStyle name="Collegamento ipertestuale visitato" xfId="61" builtinId="9" hidden="1"/>
    <cellStyle name="Collegamento ipertestuale visitato" xfId="63" builtinId="9" hidden="1"/>
    <cellStyle name="Collegamento ipertestuale visitato" xfId="65" builtinId="9" hidden="1"/>
    <cellStyle name="Collegamento ipertestuale visitato" xfId="67" builtinId="9" hidden="1"/>
    <cellStyle name="Collegamento ipertestuale visitato" xfId="69" builtinId="9" hidden="1"/>
    <cellStyle name="Collegamento ipertestuale visitato" xfId="71" builtinId="9" hidden="1"/>
    <cellStyle name="Collegamento ipertestuale visitato" xfId="73" builtinId="9" hidden="1"/>
    <cellStyle name="Collegamento ipertestuale visitato" xfId="75" builtinId="9" hidden="1"/>
    <cellStyle name="Collegamento ipertestuale visitato" xfId="77" builtinId="9" hidden="1"/>
    <cellStyle name="Collegamento ipertestuale visitato" xfId="79" builtinId="9" hidden="1"/>
    <cellStyle name="Collegamento ipertestuale visitato" xfId="81" builtinId="9" hidden="1"/>
    <cellStyle name="Collegamento ipertestuale visitato" xfId="83" builtinId="9" hidden="1"/>
    <cellStyle name="Collegamento ipertestuale visitato" xfId="85" builtinId="9" hidden="1"/>
    <cellStyle name="Collegamento ipertestuale visitato" xfId="87" builtinId="9" hidden="1"/>
    <cellStyle name="Collegamento ipertestuale visitato" xfId="89" builtinId="9" hidden="1"/>
    <cellStyle name="Collegamento ipertestuale visitato" xfId="91" builtinId="9" hidden="1"/>
    <cellStyle name="Collegamento ipertestuale visitato" xfId="93" builtinId="9" hidden="1"/>
    <cellStyle name="Collegamento ipertestuale visitato" xfId="95" builtinId="9" hidden="1"/>
    <cellStyle name="Collegamento ipertestuale visitato" xfId="97" builtinId="9" hidden="1"/>
    <cellStyle name="Collegamento ipertestuale visitato" xfId="99" builtinId="9" hidden="1"/>
    <cellStyle name="Collegamento ipertestuale visitato" xfId="101" builtinId="9" hidden="1"/>
    <cellStyle name="Collegamento ipertestuale visitato" xfId="103" builtinId="9" hidden="1"/>
    <cellStyle name="Collegamento ipertestuale visitato" xfId="105" builtinId="9" hidden="1"/>
    <cellStyle name="Collegamento ipertestuale visitato" xfId="107" builtinId="9" hidden="1"/>
    <cellStyle name="Collegamento ipertestuale visitato" xfId="109" builtinId="9" hidden="1"/>
    <cellStyle name="Collegamento ipertestuale visitato" xfId="111" builtinId="9" hidden="1"/>
    <cellStyle name="Collegamento ipertestuale visitato" xfId="113" builtinId="9" hidden="1"/>
    <cellStyle name="Collegamento ipertestuale visitato" xfId="115" builtinId="9" hidden="1"/>
    <cellStyle name="Collegamento ipertestuale visitato" xfId="117" builtinId="9" hidden="1"/>
    <cellStyle name="Collegamento ipertestuale visitato" xfId="119" builtinId="9" hidden="1"/>
    <cellStyle name="Collegamento ipertestuale visitato" xfId="121" builtinId="9" hidden="1"/>
    <cellStyle name="Collegamento ipertestuale visitato" xfId="123" builtinId="9" hidden="1"/>
    <cellStyle name="Collegamento ipertestuale visitato" xfId="125" builtinId="9" hidden="1"/>
    <cellStyle name="Collegamento ipertestuale visitato" xfId="127" builtinId="9" hidden="1"/>
    <cellStyle name="Collegamento ipertestuale visitato" xfId="129" builtinId="9" hidden="1"/>
    <cellStyle name="Collegamento ipertestuale visitato" xfId="131" builtinId="9" hidden="1"/>
    <cellStyle name="Collegamento ipertestuale visitato" xfId="133" builtinId="9" hidden="1"/>
    <cellStyle name="Collegamento ipertestuale visitato" xfId="135" builtinId="9" hidden="1"/>
    <cellStyle name="Collegamento ipertestuale visitato" xfId="137" builtinId="9" hidden="1"/>
    <cellStyle name="Collegamento ipertestuale visitato" xfId="139" builtinId="9" hidden="1"/>
    <cellStyle name="Collegamento ipertestuale visitato" xfId="141" builtinId="9" hidden="1"/>
    <cellStyle name="Collegamento ipertestuale visitato" xfId="143" builtinId="9" hidden="1"/>
    <cellStyle name="Collegamento ipertestuale visitato" xfId="145" builtinId="9" hidden="1"/>
    <cellStyle name="Collegamento ipertestuale visitato" xfId="147" builtinId="9" hidden="1"/>
    <cellStyle name="Collegamento ipertestuale visitato" xfId="149" builtinId="9" hidden="1"/>
    <cellStyle name="Collegamento ipertestuale visitato" xfId="151" builtinId="9" hidden="1"/>
    <cellStyle name="Collegamento ipertestuale visitato" xfId="153" builtinId="9" hidden="1"/>
    <cellStyle name="Collegamento ipertestuale visitato" xfId="155" builtinId="9" hidden="1"/>
    <cellStyle name="Collegamento ipertestuale visitato" xfId="157" builtinId="9" hidden="1"/>
    <cellStyle name="Collegamento ipertestuale visitato" xfId="159" builtinId="9" hidden="1"/>
    <cellStyle name="Collegamento ipertestuale visitato" xfId="161" builtinId="9" hidden="1"/>
    <cellStyle name="Collegamento ipertestuale visitato" xfId="163" builtinId="9" hidden="1"/>
    <cellStyle name="Collegamento ipertestuale visitato" xfId="165" builtinId="9" hidden="1"/>
    <cellStyle name="Collegamento ipertestuale visitato" xfId="167" builtinId="9" hidden="1"/>
    <cellStyle name="Collegamento ipertestuale visitato" xfId="169" builtinId="9" hidden="1"/>
    <cellStyle name="Collegamento ipertestuale visitato" xfId="171" builtinId="9" hidden="1"/>
    <cellStyle name="Collegamento ipertestuale visitato" xfId="173" builtinId="9" hidden="1"/>
    <cellStyle name="Collegamento ipertestuale visitato" xfId="175" builtinId="9" hidden="1"/>
    <cellStyle name="Collegamento ipertestuale visitato" xfId="177" builtinId="9" hidden="1"/>
    <cellStyle name="Collegamento ipertestuale visitato" xfId="179" builtinId="9" hidden="1"/>
    <cellStyle name="Collegamento ipertestuale visitato" xfId="181" builtinId="9" hidden="1"/>
    <cellStyle name="Collegamento ipertestuale visitato" xfId="183" builtinId="9" hidden="1"/>
    <cellStyle name="Collegamento ipertestuale visitato" xfId="185" builtinId="9" hidden="1"/>
    <cellStyle name="Collegamento ipertestuale visitato" xfId="187" builtinId="9" hidden="1"/>
    <cellStyle name="Collegamento ipertestuale visitato" xfId="189" builtinId="9" hidden="1"/>
    <cellStyle name="Collegamento ipertestuale visitato" xfId="191" builtinId="9" hidden="1"/>
    <cellStyle name="Collegamento ipertestuale visitato" xfId="193" builtinId="9" hidden="1"/>
    <cellStyle name="Collegamento ipertestuale visitato" xfId="195" builtinId="9" hidden="1"/>
    <cellStyle name="Collegamento ipertestuale visitato" xfId="197" builtinId="9" hidden="1"/>
    <cellStyle name="Collegamento ipertestuale visitato" xfId="199" builtinId="9" hidden="1"/>
    <cellStyle name="Collegamento ipertestuale visitato" xfId="201" builtinId="9" hidden="1"/>
    <cellStyle name="Collegamento ipertestuale visitato" xfId="203" builtinId="9" hidden="1"/>
    <cellStyle name="Collegamento ipertestuale visitato" xfId="205" builtinId="9" hidden="1"/>
    <cellStyle name="Collegamento ipertestuale visitato" xfId="207" builtinId="9" hidden="1"/>
    <cellStyle name="Collegamento ipertestuale visitato" xfId="209" builtinId="9" hidden="1"/>
    <cellStyle name="Collegamento ipertestuale visitato" xfId="211" builtinId="9" hidden="1"/>
    <cellStyle name="Collegamento ipertestuale visitato" xfId="213" builtinId="9" hidden="1"/>
    <cellStyle name="Collegamento ipertestuale visitato" xfId="215" builtinId="9" hidden="1"/>
    <cellStyle name="Collegamento ipertestuale visitato" xfId="217" builtinId="9" hidden="1"/>
    <cellStyle name="Collegamento ipertestuale visitato" xfId="219" builtinId="9" hidden="1"/>
    <cellStyle name="Collegamento ipertestuale visitato" xfId="221" builtinId="9" hidden="1"/>
    <cellStyle name="Collegamento ipertestuale visitato" xfId="223" builtinId="9" hidden="1"/>
    <cellStyle name="Collegamento ipertestuale visitato" xfId="225" builtinId="9" hidden="1"/>
    <cellStyle name="Collegamento ipertestuale visitato" xfId="227" builtinId="9" hidden="1"/>
    <cellStyle name="Collegamento ipertestuale visitato" xfId="229" builtinId="9" hidden="1"/>
    <cellStyle name="Collegamento ipertestuale visitato" xfId="231" builtinId="9" hidden="1"/>
    <cellStyle name="Collegamento ipertestuale visitato" xfId="233" builtinId="9" hidden="1"/>
    <cellStyle name="Collegamento ipertestuale visitato" xfId="235" builtinId="9" hidden="1"/>
    <cellStyle name="Collegamento ipertestuale visitato" xfId="237" builtinId="9" hidden="1"/>
    <cellStyle name="Collegamento ipertestuale visitato" xfId="239" builtinId="9" hidden="1"/>
    <cellStyle name="Collegamento ipertestuale visitato" xfId="241" builtinId="9" hidden="1"/>
    <cellStyle name="Collegamento ipertestuale visitato" xfId="243" builtinId="9" hidden="1"/>
    <cellStyle name="Collegamento ipertestuale visitato" xfId="245" builtinId="9" hidden="1"/>
    <cellStyle name="Collegamento ipertestuale visitato" xfId="247" builtinId="9" hidden="1"/>
    <cellStyle name="Collegamento ipertestuale visitato" xfId="249" builtinId="9" hidden="1"/>
    <cellStyle name="Collegamento ipertestuale visitato" xfId="251" builtinId="9" hidden="1"/>
    <cellStyle name="Collegamento ipertestuale visitato" xfId="253" builtinId="9" hidden="1"/>
    <cellStyle name="Collegamento ipertestuale visitato" xfId="255" builtinId="9" hidden="1"/>
    <cellStyle name="Collegamento ipertestuale visitato" xfId="257" builtinId="9" hidden="1"/>
    <cellStyle name="Collegamento ipertestuale visitato" xfId="259" builtinId="9" hidden="1"/>
    <cellStyle name="Collegamento ipertestuale visitato" xfId="261" builtinId="9" hidden="1"/>
    <cellStyle name="Collegamento ipertestuale visitato" xfId="263" builtinId="9" hidden="1"/>
    <cellStyle name="Collegamento ipertestuale visitato" xfId="265" builtinId="9" hidden="1"/>
    <cellStyle name="Collegamento ipertestuale visitato" xfId="267" builtinId="9" hidden="1"/>
    <cellStyle name="Collegamento ipertestuale visitato" xfId="269" builtinId="9" hidden="1"/>
    <cellStyle name="Collegamento ipertestuale visitato" xfId="271" builtinId="9" hidden="1"/>
    <cellStyle name="Collegamento ipertestuale visitato" xfId="273" builtinId="9" hidden="1"/>
    <cellStyle name="Collegamento ipertestuale visitato" xfId="275" builtinId="9" hidden="1"/>
    <cellStyle name="Collegamento ipertestuale visitato" xfId="277" builtinId="9" hidden="1"/>
    <cellStyle name="Collegamento ipertestuale visitato" xfId="279" builtinId="9" hidden="1"/>
    <cellStyle name="Collegamento ipertestuale visitato" xfId="281" builtinId="9" hidden="1"/>
    <cellStyle name="Collegamento ipertestuale visitato" xfId="283" builtinId="9" hidden="1"/>
    <cellStyle name="Collegamento ipertestuale visitato" xfId="285" builtinId="9" hidden="1"/>
    <cellStyle name="Collegamento ipertestuale visitato" xfId="287" builtinId="9" hidden="1"/>
    <cellStyle name="Collegamento ipertestuale visitato" xfId="289" builtinId="9" hidden="1"/>
    <cellStyle name="Collegamento ipertestuale visitato" xfId="291" builtinId="9" hidden="1"/>
    <cellStyle name="Collegamento ipertestuale visitato" xfId="293" builtinId="9" hidden="1"/>
    <cellStyle name="Collegamento ipertestuale visitato" xfId="295" builtinId="9" hidden="1"/>
    <cellStyle name="Collegamento ipertestuale visitato" xfId="297" builtinId="9" hidden="1"/>
    <cellStyle name="Collegamento ipertestuale visitato" xfId="299" builtinId="9" hidden="1"/>
    <cellStyle name="Collegamento ipertestuale visitato" xfId="301" builtinId="9" hidden="1"/>
    <cellStyle name="Collegamento ipertestuale visitato" xfId="303" builtinId="9" hidden="1"/>
    <cellStyle name="Collegamento ipertestuale visitato" xfId="305" builtinId="9" hidden="1"/>
    <cellStyle name="Collegamento ipertestuale visitato" xfId="307" builtinId="9" hidden="1"/>
    <cellStyle name="Collegamento ipertestuale visitato" xfId="309" builtinId="9" hidden="1"/>
    <cellStyle name="Collegamento ipertestuale visitato" xfId="311" builtinId="9" hidden="1"/>
    <cellStyle name="Collegamento ipertestuale visitato" xfId="313" builtinId="9" hidden="1"/>
    <cellStyle name="Collegamento ipertestuale visitato" xfId="315" builtinId="9" hidden="1"/>
    <cellStyle name="Collegamento ipertestuale visitato" xfId="317" builtinId="9" hidden="1"/>
    <cellStyle name="Collegamento ipertestuale visitato" xfId="319" builtinId="9" hidden="1"/>
    <cellStyle name="Collegamento ipertestuale visitato" xfId="321" builtinId="9" hidden="1"/>
    <cellStyle name="Collegamento ipertestuale visitato" xfId="323" builtinId="9" hidden="1"/>
    <cellStyle name="Collegamento ipertestuale visitato" xfId="325" builtinId="9" hidden="1"/>
    <cellStyle name="Collegamento ipertestuale visitato" xfId="327" builtinId="9" hidden="1"/>
    <cellStyle name="Collegamento ipertestuale visitato" xfId="329" builtinId="9" hidden="1"/>
    <cellStyle name="Collegamento ipertestuale visitato" xfId="331" builtinId="9" hidden="1"/>
    <cellStyle name="Collegamento ipertestuale visitato" xfId="333" builtinId="9" hidden="1"/>
    <cellStyle name="Collegamento ipertestuale visitato" xfId="335" builtinId="9" hidden="1"/>
    <cellStyle name="Collegamento ipertestuale visitato" xfId="337" builtinId="9" hidden="1"/>
    <cellStyle name="Collegamento ipertestuale visitato" xfId="339" builtinId="9" hidden="1"/>
    <cellStyle name="Collegamento ipertestuale visitato" xfId="341" builtinId="9" hidden="1"/>
    <cellStyle name="Collegamento ipertestuale visitato" xfId="343" builtinId="9" hidden="1"/>
    <cellStyle name="Collegamento ipertestuale visitato" xfId="345" builtinId="9" hidden="1"/>
    <cellStyle name="Collegamento ipertestuale visitato" xfId="347" builtinId="9" hidden="1"/>
    <cellStyle name="Collegamento ipertestuale visitato" xfId="349" builtinId="9" hidden="1"/>
    <cellStyle name="Collegamento ipertestuale visitato" xfId="351" builtinId="9" hidden="1"/>
    <cellStyle name="Collegamento ipertestuale visitato" xfId="353" builtinId="9" hidden="1"/>
    <cellStyle name="Collegamento ipertestuale visitato" xfId="355" builtinId="9" hidden="1"/>
    <cellStyle name="Collegamento ipertestuale visitato" xfId="357" builtinId="9" hidden="1"/>
    <cellStyle name="Collegamento ipertestuale visitato" xfId="359" builtinId="9" hidden="1"/>
    <cellStyle name="Collegamento ipertestuale visitato" xfId="361" builtinId="9" hidden="1"/>
    <cellStyle name="Collegamento ipertestuale visitato" xfId="363" builtinId="9" hidden="1"/>
    <cellStyle name="Collegamento ipertestuale visitato" xfId="365" builtinId="9" hidden="1"/>
    <cellStyle name="Collegamento ipertestuale visitato" xfId="367" builtinId="9" hidden="1"/>
    <cellStyle name="Collegamento ipertestuale visitato" xfId="369" builtinId="9" hidden="1"/>
    <cellStyle name="Collegamento ipertestuale visitato" xfId="371" builtinId="9" hidden="1"/>
    <cellStyle name="Collegamento ipertestuale visitato" xfId="373" builtinId="9" hidden="1"/>
    <cellStyle name="Collegamento ipertestuale visitato" xfId="375" builtinId="9" hidden="1"/>
    <cellStyle name="Collegamento ipertestuale visitato" xfId="377" builtinId="9" hidden="1"/>
    <cellStyle name="Collegamento ipertestuale visitato" xfId="379" builtinId="9" hidden="1"/>
    <cellStyle name="Collegamento ipertestuale visitato" xfId="381" builtinId="9" hidden="1"/>
    <cellStyle name="Collegamento ipertestuale visitato" xfId="383" builtinId="9" hidden="1"/>
    <cellStyle name="Collegamento ipertestuale visitato" xfId="385" builtinId="9" hidden="1"/>
    <cellStyle name="Collegamento ipertestuale visitato" xfId="387" builtinId="9" hidden="1"/>
    <cellStyle name="Collegamento ipertestuale visitato" xfId="389" builtinId="9" hidden="1"/>
    <cellStyle name="Collegamento ipertestuale visitato" xfId="391" builtinId="9" hidden="1"/>
    <cellStyle name="Collegamento ipertestuale visitato" xfId="393" builtinId="9" hidden="1"/>
    <cellStyle name="Collegamento ipertestuale visitato" xfId="395" builtinId="9" hidden="1"/>
    <cellStyle name="Collegamento ipertestuale visitato" xfId="397" builtinId="9" hidden="1"/>
    <cellStyle name="Collegamento ipertestuale visitato" xfId="399" builtinId="9" hidden="1"/>
    <cellStyle name="Collegamento ipertestuale visitato" xfId="401" builtinId="9" hidden="1"/>
    <cellStyle name="Collegamento ipertestuale visitato" xfId="403" builtinId="9" hidden="1"/>
    <cellStyle name="Collegamento ipertestuale visitato" xfId="405" builtinId="9" hidden="1"/>
    <cellStyle name="Collegamento ipertestuale visitato" xfId="407" builtinId="9" hidden="1"/>
    <cellStyle name="Collegamento ipertestuale visitato" xfId="409" builtinId="9" hidden="1"/>
    <cellStyle name="Collegamento ipertestuale visitato" xfId="411" builtinId="9" hidden="1"/>
    <cellStyle name="Collegamento ipertestuale visitato" xfId="413" builtinId="9" hidden="1"/>
    <cellStyle name="Collegamento ipertestuale visitato" xfId="415" builtinId="9" hidden="1"/>
    <cellStyle name="Collegamento ipertestuale visitato" xfId="417" builtinId="9" hidden="1"/>
    <cellStyle name="Collegamento ipertestuale visitato" xfId="419" builtinId="9" hidden="1"/>
    <cellStyle name="Collegamento ipertestuale visitato" xfId="421" builtinId="9" hidden="1"/>
    <cellStyle name="Collegamento ipertestuale visitato" xfId="423" builtinId="9" hidden="1"/>
    <cellStyle name="Collegamento ipertestuale visitato" xfId="425" builtinId="9" hidden="1"/>
    <cellStyle name="Collegamento ipertestuale visitato" xfId="427" builtinId="9" hidden="1"/>
    <cellStyle name="Collegamento ipertestuale visitato" xfId="429" builtinId="9" hidden="1"/>
    <cellStyle name="Collegamento ipertestuale visitato" xfId="431" builtinId="9" hidden="1"/>
    <cellStyle name="Collegamento ipertestuale visitato" xfId="433" builtinId="9" hidden="1"/>
    <cellStyle name="Normale" xfId="0" builtinId="0"/>
    <cellStyle name="Testo descrittivo" xfId="1" builtinId="53" customBuiltin="1"/>
  </cellStyles>
  <dxfs count="44"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  <dxf>
      <fill>
        <patternFill>
          <bgColor rgb="FF92D050"/>
        </patternFill>
      </fill>
    </dxf>
  </dxfs>
  <tableStyles count="0" defaultTableStyle="TableStyleMedium9" defaultPivotStyle="PivotStyleMedium4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DEADA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DCE6F2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2D050"/>
      <rgbColor rgb="FFFFCC00"/>
      <rgbColor rgb="FFF79646"/>
      <rgbColor rgb="FFFF6600"/>
      <rgbColor rgb="FF4F81BD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tyles" Target="style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451508</xdr:colOff>
      <xdr:row>106</xdr:row>
      <xdr:rowOff>24987</xdr:rowOff>
    </xdr:from>
    <xdr:to>
      <xdr:col>9</xdr:col>
      <xdr:colOff>768060</xdr:colOff>
      <xdr:row>110</xdr:row>
      <xdr:rowOff>42334</xdr:rowOff>
    </xdr:to>
    <xdr:pic>
      <xdr:nvPicPr>
        <xdr:cNvPr id="2" name="Immagine 2"/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968952" y="20217987"/>
          <a:ext cx="1671219" cy="807569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534764</xdr:colOff>
      <xdr:row>112</xdr:row>
      <xdr:rowOff>169334</xdr:rowOff>
    </xdr:from>
    <xdr:to>
      <xdr:col>9</xdr:col>
      <xdr:colOff>558552</xdr:colOff>
      <xdr:row>115</xdr:row>
      <xdr:rowOff>81280</xdr:rowOff>
    </xdr:to>
    <xdr:pic>
      <xdr:nvPicPr>
        <xdr:cNvPr id="4" name="Immagine 2"/>
        <xdr:cNvPicPr/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52208" y="21561778"/>
          <a:ext cx="1378455" cy="504613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7</xdr:col>
      <xdr:colOff>508000</xdr:colOff>
      <xdr:row>118</xdr:row>
      <xdr:rowOff>141110</xdr:rowOff>
    </xdr:from>
    <xdr:to>
      <xdr:col>9</xdr:col>
      <xdr:colOff>677333</xdr:colOff>
      <xdr:row>120</xdr:row>
      <xdr:rowOff>116037</xdr:rowOff>
    </xdr:to>
    <xdr:pic>
      <xdr:nvPicPr>
        <xdr:cNvPr id="5" name="Immagine 2"/>
        <xdr:cNvPicPr/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25444" y="22718888"/>
          <a:ext cx="1524000" cy="370038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20"/>
  <sheetViews>
    <sheetView topLeftCell="A72" zoomScale="90" zoomScaleNormal="90" zoomScalePageLayoutView="90" workbookViewId="0">
      <selection activeCell="J80" sqref="J80:M81"/>
    </sheetView>
  </sheetViews>
  <sheetFormatPr defaultColWidth="8.85546875" defaultRowHeight="15" outlineLevelCol="1"/>
  <cols>
    <col min="1" max="1" width="19" bestFit="1" customWidth="1"/>
    <col min="10" max="10" width="15.85546875" bestFit="1" customWidth="1"/>
    <col min="11" max="11" width="19" bestFit="1" customWidth="1"/>
    <col min="14" max="16" width="0" hidden="1" customWidth="1" outlineLevel="1"/>
    <col min="17" max="17" width="8.85546875" collapsed="1"/>
  </cols>
  <sheetData>
    <row r="1" spans="1:18" ht="19.5" thickBot="1">
      <c r="A1" s="1" t="s">
        <v>0</v>
      </c>
      <c r="D1" s="74" t="s">
        <v>71</v>
      </c>
      <c r="E1" s="74"/>
      <c r="F1" s="74"/>
      <c r="G1" s="74" t="s">
        <v>1</v>
      </c>
      <c r="H1" s="74"/>
      <c r="I1" s="74"/>
      <c r="J1" s="2" t="s">
        <v>2</v>
      </c>
      <c r="R1" s="3"/>
    </row>
    <row r="2" spans="1:18">
      <c r="D2" s="75"/>
      <c r="E2" s="75"/>
      <c r="F2" s="57"/>
      <c r="G2" s="75"/>
      <c r="H2" s="75"/>
      <c r="I2" s="57"/>
      <c r="J2" t="str">
        <f>A5</f>
        <v>NEDVED 11</v>
      </c>
      <c r="K2" t="str">
        <f>A6</f>
        <v>INTERFOGAT</v>
      </c>
      <c r="L2" s="5">
        <f>IF('1° GIORNATA'!$B$17=0,"",'1° GIORNATA'!B5)</f>
        <v>1</v>
      </c>
      <c r="M2" s="5">
        <f>IF('1° GIORNATA'!$D$17=0,"",'1° GIORNATA'!$D$5)</f>
        <v>1</v>
      </c>
      <c r="O2">
        <f>IF(L2="",0,IF(L2&gt;M2,3,IF(L2=M2,1,0)))</f>
        <v>1</v>
      </c>
      <c r="P2">
        <f>IF(M2="",0,IF(M2&gt;L2,3,IF(M2=L2,1,0)))</f>
        <v>1</v>
      </c>
      <c r="R2" s="3"/>
    </row>
    <row r="3" spans="1:18" ht="15.75">
      <c r="A3" s="6" t="s">
        <v>3</v>
      </c>
      <c r="D3" s="76"/>
      <c r="E3" s="76"/>
      <c r="F3" s="4"/>
      <c r="G3" s="76"/>
      <c r="H3" s="76"/>
      <c r="I3" s="4"/>
      <c r="J3" t="str">
        <f>A7</f>
        <v>SKIACCIAK MOSCA</v>
      </c>
      <c r="K3" t="str">
        <f>A8</f>
        <v>EVRIBADI</v>
      </c>
      <c r="L3" s="5">
        <f>IF('1° GIORNATA'!$K$17=0,"",'1° GIORNATA'!$K$5)</f>
        <v>1</v>
      </c>
      <c r="M3" s="5">
        <f>IF('1° GIORNATA'!$M$17=0,"",'1° GIORNATA'!$M$5)</f>
        <v>2</v>
      </c>
      <c r="O3">
        <f>IF(L3="",0,IF(L3&gt;M3,3,IF(L3=M3,1,0)))</f>
        <v>0</v>
      </c>
      <c r="P3">
        <f>IF(M3="",0,IF(M3&gt;L3,3,IF(M3=L3,1,0)))</f>
        <v>3</v>
      </c>
      <c r="R3" s="3"/>
    </row>
    <row r="4" spans="1:18">
      <c r="D4" s="76"/>
      <c r="E4" s="76"/>
      <c r="F4" s="4"/>
      <c r="G4" s="76"/>
      <c r="H4" s="76"/>
      <c r="I4" s="4"/>
      <c r="R4" s="3"/>
    </row>
    <row r="5" spans="1:18" ht="15.75" thickBot="1">
      <c r="A5" t="s">
        <v>49</v>
      </c>
      <c r="B5" t="s">
        <v>5</v>
      </c>
      <c r="D5" s="76"/>
      <c r="E5" s="77"/>
      <c r="F5" s="4"/>
      <c r="G5" s="81"/>
      <c r="H5" s="82"/>
      <c r="I5" s="7"/>
      <c r="R5" s="3"/>
    </row>
    <row r="6" spans="1:18" ht="15.75" thickBot="1">
      <c r="A6" t="s">
        <v>9</v>
      </c>
      <c r="B6" t="s">
        <v>6</v>
      </c>
      <c r="D6" s="76"/>
      <c r="E6" s="76"/>
      <c r="F6" s="4"/>
      <c r="G6" s="74" t="s">
        <v>72</v>
      </c>
      <c r="H6" s="74"/>
      <c r="I6" s="74"/>
      <c r="J6" s="2" t="s">
        <v>7</v>
      </c>
      <c r="R6" s="3"/>
    </row>
    <row r="7" spans="1:18">
      <c r="A7" t="s">
        <v>23</v>
      </c>
      <c r="B7" t="s">
        <v>8</v>
      </c>
      <c r="D7" s="76"/>
      <c r="E7" s="76"/>
      <c r="F7" s="4"/>
      <c r="G7" s="75"/>
      <c r="H7" s="75"/>
      <c r="I7" s="57"/>
      <c r="J7" t="str">
        <f>A5</f>
        <v>NEDVED 11</v>
      </c>
      <c r="K7" t="str">
        <f>A7</f>
        <v>SKIACCIAK MOSCA</v>
      </c>
      <c r="L7" s="5" t="str">
        <f>IF('2° GIORNATA'!$B$17=0,"",'2° GIORNATA'!B5)</f>
        <v/>
      </c>
      <c r="M7" s="5" t="str">
        <f>IF('2° GIORNATA'!$D$17=0,"",'2° GIORNATA'!$D$5)</f>
        <v/>
      </c>
      <c r="O7">
        <f>IF(L7="",0,IF(L7&gt;M7,3,IF(L7=M7,1,0)))</f>
        <v>0</v>
      </c>
      <c r="P7">
        <f>IF(M7="",0,IF(M7&gt;L7,3,IF(M7=L7,1,0)))</f>
        <v>0</v>
      </c>
      <c r="R7" s="3"/>
    </row>
    <row r="8" spans="1:18" ht="15.75" thickBot="1">
      <c r="A8" t="s">
        <v>4</v>
      </c>
      <c r="B8" t="s">
        <v>10</v>
      </c>
      <c r="D8" s="76"/>
      <c r="E8" s="76"/>
      <c r="F8" s="4"/>
      <c r="G8" s="81"/>
      <c r="H8" s="81"/>
      <c r="I8" s="7"/>
      <c r="J8" t="str">
        <f>A6</f>
        <v>INTERFOGAT</v>
      </c>
      <c r="K8" t="str">
        <f>A8</f>
        <v>EVRIBADI</v>
      </c>
      <c r="L8" s="5" t="str">
        <f>IF('2° GIORNATA'!$K$17=0,"",'2° GIORNATA'!$K$5)</f>
        <v/>
      </c>
      <c r="M8" s="5" t="str">
        <f>IF('2° GIORNATA'!$M$17=0,"",'2° GIORNATA'!$M$5)</f>
        <v/>
      </c>
      <c r="O8">
        <f>IF(L8="",0,IF(L8&gt;M8,3,IF(L8=M8,1,0)))</f>
        <v>0</v>
      </c>
      <c r="P8">
        <f>IF(M8="",0,IF(M8&gt;L8,3,IF(M8=L8,1,0)))</f>
        <v>0</v>
      </c>
      <c r="R8" s="3"/>
    </row>
    <row r="9" spans="1:18" ht="15.75" thickBot="1">
      <c r="D9" s="81"/>
      <c r="E9" s="81"/>
      <c r="F9" s="7"/>
      <c r="R9" s="3"/>
    </row>
    <row r="10" spans="1:18">
      <c r="D10" s="9"/>
      <c r="E10" s="9"/>
      <c r="R10" s="3"/>
    </row>
    <row r="11" spans="1:18">
      <c r="J11" s="2" t="s">
        <v>11</v>
      </c>
      <c r="R11" s="3"/>
    </row>
    <row r="12" spans="1:18" ht="15.75">
      <c r="A12" s="6" t="s">
        <v>12</v>
      </c>
      <c r="J12" t="str">
        <f>A5</f>
        <v>NEDVED 11</v>
      </c>
      <c r="K12" t="str">
        <f>A8</f>
        <v>EVRIBADI</v>
      </c>
      <c r="L12" s="5" t="str">
        <f>IF('3° GIORNATA'!$B$17=0,"",'3° GIORNATA'!B5)</f>
        <v/>
      </c>
      <c r="M12" s="5" t="str">
        <f>IF('3° GIORNATA'!$D$17=0,"",'3° GIORNATA'!$D$5)</f>
        <v/>
      </c>
      <c r="O12">
        <f>IF(L12="",0,IF(L12&gt;M12,3,IF(L12=M12,1,0)))</f>
        <v>0</v>
      </c>
      <c r="P12">
        <f>IF(M12="",0,IF(M12&gt;L12,3,IF(M12=L12,1,0)))</f>
        <v>0</v>
      </c>
      <c r="R12" s="3"/>
    </row>
    <row r="13" spans="1:18">
      <c r="J13" t="str">
        <f>A7</f>
        <v>SKIACCIAK MOSCA</v>
      </c>
      <c r="K13" t="str">
        <f>A6</f>
        <v>INTERFOGAT</v>
      </c>
      <c r="L13" s="5" t="str">
        <f>IF('3° GIORNATA'!$K$17=0,"",'3° GIORNATA'!$K$5)</f>
        <v/>
      </c>
      <c r="M13" s="5" t="str">
        <f>IF('3° GIORNATA'!$M$17=0,"",'3° GIORNATA'!$M$5)</f>
        <v/>
      </c>
      <c r="O13">
        <f>IF(L13="",0,IF(L13&gt;M13,3,IF(L13=M13,1,0)))</f>
        <v>0</v>
      </c>
      <c r="P13">
        <f>IF(M13="",0,IF(M13&gt;L13,3,IF(M13=L13,1,0)))</f>
        <v>0</v>
      </c>
      <c r="R13" s="3"/>
    </row>
    <row r="14" spans="1:18" ht="15.75" thickBot="1">
      <c r="B14" s="2" t="s">
        <v>13</v>
      </c>
      <c r="C14" s="2" t="s">
        <v>14</v>
      </c>
      <c r="D14" s="2" t="s">
        <v>15</v>
      </c>
      <c r="E14" s="2" t="s">
        <v>16</v>
      </c>
      <c r="F14" s="2" t="s">
        <v>17</v>
      </c>
      <c r="R14" s="3"/>
    </row>
    <row r="15" spans="1:18" ht="15.75" thickBot="1">
      <c r="A15" s="61" t="s">
        <v>4</v>
      </c>
      <c r="B15" s="62">
        <f>$P$3+$P$8+$P$12</f>
        <v>3</v>
      </c>
      <c r="C15" s="62">
        <f>IF($M$3="",0,$M$3)+IF($M$8="",0,$M$8)+IF($M$12="",0,$M$12)</f>
        <v>2</v>
      </c>
      <c r="D15" s="62">
        <f>IF($L$3="",0,$L$3)+IF($L$8="",0,$L$8)+IF($L$12="",0,$L$12)</f>
        <v>1</v>
      </c>
      <c r="E15" s="62">
        <f>C15-D15</f>
        <v>1</v>
      </c>
      <c r="F15" s="62">
        <f>'1° GIORNATA'!M17+'2° GIORNATA'!M17+'3° GIORNATA'!D17</f>
        <v>72.5</v>
      </c>
      <c r="G15" s="2" t="s">
        <v>18</v>
      </c>
      <c r="N15">
        <v>1</v>
      </c>
      <c r="R15" s="3"/>
    </row>
    <row r="16" spans="1:18" ht="15.75" thickBot="1">
      <c r="A16" s="61" t="s">
        <v>9</v>
      </c>
      <c r="B16" s="62">
        <f>$P$2+$O$8+$P$13</f>
        <v>1</v>
      </c>
      <c r="C16" s="62">
        <f>IF($M$2="",0,$M$2)+IF($L$8="",0,$L$8)+IF($M$13="",0,$M$13)</f>
        <v>1</v>
      </c>
      <c r="D16" s="62">
        <f>IF($L$2="",0,$L$2)+IF($M$8="",0,$M$8)+IF($L$13="",0,$L$13)</f>
        <v>1</v>
      </c>
      <c r="E16" s="62">
        <f>C16-D16</f>
        <v>0</v>
      </c>
      <c r="F16" s="61">
        <f>'1° GIORNATA'!D17+'2° GIORNATA'!K17+'3° GIORNATA'!M17</f>
        <v>67.5</v>
      </c>
      <c r="G16" s="2" t="s">
        <v>19</v>
      </c>
      <c r="J16" s="2"/>
      <c r="N16">
        <v>2</v>
      </c>
      <c r="R16" s="3"/>
    </row>
    <row r="17" spans="1:18" ht="15.75" thickBot="1">
      <c r="A17" s="61" t="s">
        <v>49</v>
      </c>
      <c r="B17" s="61">
        <f>$O$2+$O$7+$O$12</f>
        <v>1</v>
      </c>
      <c r="C17" s="61">
        <f>IF($L$2="",0,$L$2)+IF($L$7="",0,$L$7)+IF($L$12="",0,$L$12)</f>
        <v>1</v>
      </c>
      <c r="D17" s="61">
        <f>IF($M$2="",0,$M$2)+IF($M$7="",0,$M$7)+IF($M$12="",0,$M$12)</f>
        <v>1</v>
      </c>
      <c r="E17" s="62">
        <f>C17-D17</f>
        <v>0</v>
      </c>
      <c r="F17" s="61">
        <f>'1° GIORNATA'!B17+'2° GIORNATA'!B17+'3° GIORNATA'!B17</f>
        <v>66</v>
      </c>
      <c r="G17" s="2" t="s">
        <v>20</v>
      </c>
      <c r="N17">
        <v>3</v>
      </c>
      <c r="R17" s="3"/>
    </row>
    <row r="18" spans="1:18" ht="15.75" thickBot="1">
      <c r="A18" s="61" t="s">
        <v>23</v>
      </c>
      <c r="B18" s="62">
        <f>$O$3+$P$7+$O$13</f>
        <v>0</v>
      </c>
      <c r="C18" s="62">
        <f>IF($L$3="",0,$L$3)+IF($M$7="",0,$M$7)+IF($L$13="",0,$L$13)</f>
        <v>1</v>
      </c>
      <c r="D18" s="62">
        <f>IF($M$3="",0,$M$3)+IF($L$7="",0,$L$7)+IF($M$13="",0,$M$13)</f>
        <v>2</v>
      </c>
      <c r="E18" s="62">
        <f>C18-D18</f>
        <v>-1</v>
      </c>
      <c r="F18" s="62">
        <f>'1° GIORNATA'!K17+'2° GIORNATA'!D17+'3° GIORNATA'!K17</f>
        <v>69</v>
      </c>
      <c r="G18" s="11" t="s">
        <v>21</v>
      </c>
      <c r="L18" s="2"/>
      <c r="N18">
        <v>4</v>
      </c>
      <c r="R18" s="3"/>
    </row>
    <row r="19" spans="1:18">
      <c r="A19" s="8"/>
      <c r="B19" s="12"/>
      <c r="C19" s="12"/>
      <c r="D19" s="12"/>
      <c r="E19" s="12"/>
      <c r="F19" s="12"/>
      <c r="R19" s="3"/>
    </row>
    <row r="20" spans="1:18">
      <c r="R20" s="3"/>
    </row>
    <row r="21" spans="1:18">
      <c r="R21" s="3"/>
    </row>
    <row r="22" spans="1:18">
      <c r="R22" s="3"/>
    </row>
    <row r="23" spans="1:18">
      <c r="R23" s="3"/>
    </row>
    <row r="24" spans="1:18">
      <c r="R24" s="3"/>
    </row>
    <row r="25" spans="1:18" ht="15.75" thickBot="1">
      <c r="A25" s="13"/>
      <c r="B25" s="13"/>
      <c r="C25" s="13"/>
      <c r="D25" s="13"/>
      <c r="E25" s="13"/>
      <c r="F25" s="13"/>
      <c r="G25" s="13"/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4"/>
    </row>
    <row r="26" spans="1:18">
      <c r="R26" s="3"/>
    </row>
    <row r="27" spans="1:18" ht="18.75">
      <c r="A27" s="1" t="s">
        <v>22</v>
      </c>
      <c r="J27" s="2" t="s">
        <v>2</v>
      </c>
      <c r="R27" s="3"/>
    </row>
    <row r="28" spans="1:18">
      <c r="D28" s="59"/>
      <c r="E28" s="59"/>
      <c r="F28" s="59"/>
      <c r="J28" t="str">
        <f>A31</f>
        <v>CS RIPOSA</v>
      </c>
      <c r="K28" t="str">
        <f>A32</f>
        <v>SOLO PISA 1909</v>
      </c>
      <c r="L28" s="5">
        <f>IF('1° GIORNATA'!$B$46=0,"",'1° GIORNATA'!$B$34)</f>
        <v>1</v>
      </c>
      <c r="M28" s="5">
        <f>IF('1° GIORNATA'!$D$46=0,"",'1° GIORNATA'!$D$34)</f>
        <v>2</v>
      </c>
      <c r="O28">
        <f>IF(L28="",0,IF(L28&gt;M28,3,IF(L28=M28,1,0)))</f>
        <v>0</v>
      </c>
      <c r="P28">
        <f>IF(M28="",0,IF(M28&gt;L28,3,IF(M28=L28,1,0)))</f>
        <v>3</v>
      </c>
      <c r="R28" s="3"/>
    </row>
    <row r="29" spans="1:18" ht="15.75">
      <c r="A29" s="6" t="s">
        <v>3</v>
      </c>
      <c r="D29" s="60"/>
      <c r="E29" s="60"/>
      <c r="F29" s="58"/>
      <c r="J29" t="str">
        <f>A33</f>
        <v>MOJITO FC</v>
      </c>
      <c r="K29" t="str">
        <f>A34</f>
        <v>FC MARCELLONA</v>
      </c>
      <c r="L29" s="5">
        <f>IF('1° GIORNATA'!$K$46=0,"",'1° GIORNATA'!$K$34)</f>
        <v>0</v>
      </c>
      <c r="M29" s="5">
        <f>IF('1° GIORNATA'!$M$46=0,"",'1° GIORNATA'!$M$34)</f>
        <v>1</v>
      </c>
      <c r="O29">
        <f>IF(L29="",0,IF(L29&gt;M29,3,IF(L29=M29,1,0)))</f>
        <v>0</v>
      </c>
      <c r="P29">
        <f>IF(M29="",0,IF(M29&gt;L29,3,IF(M29=L29,1,0)))</f>
        <v>3</v>
      </c>
      <c r="R29" s="3"/>
    </row>
    <row r="30" spans="1:18">
      <c r="D30" s="60"/>
      <c r="E30" s="60"/>
      <c r="F30" s="58"/>
      <c r="R30" s="3"/>
    </row>
    <row r="31" spans="1:18">
      <c r="A31" t="s">
        <v>50</v>
      </c>
      <c r="B31" t="s">
        <v>24</v>
      </c>
      <c r="D31" s="60"/>
      <c r="E31" s="60"/>
      <c r="F31" s="58"/>
      <c r="R31" s="3"/>
    </row>
    <row r="32" spans="1:18">
      <c r="A32" t="s">
        <v>51</v>
      </c>
      <c r="B32" t="s">
        <v>25</v>
      </c>
      <c r="D32" s="60"/>
      <c r="E32" s="60"/>
      <c r="F32" s="58"/>
      <c r="J32" s="2" t="s">
        <v>7</v>
      </c>
      <c r="R32" s="3"/>
    </row>
    <row r="33" spans="1:18">
      <c r="A33" t="s">
        <v>52</v>
      </c>
      <c r="B33" t="s">
        <v>26</v>
      </c>
      <c r="J33" t="str">
        <f>A31</f>
        <v>CS RIPOSA</v>
      </c>
      <c r="K33" t="str">
        <f>A33</f>
        <v>MOJITO FC</v>
      </c>
      <c r="L33" s="5" t="str">
        <f>IF('2° GIORNATA'!$B$46=0,"",'2° GIORNATA'!$B$34)</f>
        <v/>
      </c>
      <c r="M33" s="5" t="str">
        <f>IF('2° GIORNATA'!$D$46=0,"",'2° GIORNATA'!$D$34)</f>
        <v/>
      </c>
      <c r="O33">
        <f>IF(L33="",0,IF(L33&gt;M33,3,IF(L33=M33,1,0)))</f>
        <v>0</v>
      </c>
      <c r="P33">
        <f>IF(M33="",0,IF(M33&gt;L33,3,IF(M33=L33,1,0)))</f>
        <v>0</v>
      </c>
      <c r="R33" s="3"/>
    </row>
    <row r="34" spans="1:18">
      <c r="A34" t="s">
        <v>53</v>
      </c>
      <c r="B34" t="s">
        <v>27</v>
      </c>
      <c r="J34" t="str">
        <f>A32</f>
        <v>SOLO PISA 1909</v>
      </c>
      <c r="K34" t="str">
        <f>A34</f>
        <v>FC MARCELLONA</v>
      </c>
      <c r="L34" s="5" t="str">
        <f>IF('2° GIORNATA'!$K$46=0,"",'2° GIORNATA'!$K$34)</f>
        <v/>
      </c>
      <c r="M34" s="5" t="str">
        <f>IF('2° GIORNATA'!$M$46=0,"",'2° GIORNATA'!$M$34)</f>
        <v/>
      </c>
      <c r="O34">
        <f>IF(L34="",0,IF(L34&gt;M34,3,IF(L34=M34,1,0)))</f>
        <v>0</v>
      </c>
      <c r="P34">
        <f>IF(M34="",0,IF(M34&gt;L34,3,IF(M34=L34,1,0)))</f>
        <v>0</v>
      </c>
      <c r="R34" s="3"/>
    </row>
    <row r="35" spans="1:18">
      <c r="R35" s="3"/>
    </row>
    <row r="36" spans="1:18">
      <c r="R36" s="3"/>
    </row>
    <row r="37" spans="1:18">
      <c r="J37" s="2" t="s">
        <v>11</v>
      </c>
      <c r="R37" s="3"/>
    </row>
    <row r="38" spans="1:18" ht="15.75">
      <c r="A38" s="6" t="s">
        <v>12</v>
      </c>
      <c r="J38" t="str">
        <f>A31</f>
        <v>CS RIPOSA</v>
      </c>
      <c r="K38" t="str">
        <f>A34</f>
        <v>FC MARCELLONA</v>
      </c>
      <c r="L38" s="5" t="str">
        <f>IF('3° GIORNATA'!$B$46=0,"",'3° GIORNATA'!$B$34)</f>
        <v/>
      </c>
      <c r="M38" s="5" t="str">
        <f>IF('3° GIORNATA'!$D$46=0,"",'3° GIORNATA'!$D$34)</f>
        <v/>
      </c>
      <c r="O38">
        <f>IF(L38="",0,IF(L38&gt;M38,3,IF(L38=M38,1,0)))</f>
        <v>0</v>
      </c>
      <c r="P38">
        <f>IF(M38="",0,IF(M38&gt;L38,3,IF(M38=L38,1,0)))</f>
        <v>0</v>
      </c>
      <c r="R38" s="3"/>
    </row>
    <row r="39" spans="1:18">
      <c r="J39" t="str">
        <f>A33</f>
        <v>MOJITO FC</v>
      </c>
      <c r="K39" t="str">
        <f>A32</f>
        <v>SOLO PISA 1909</v>
      </c>
      <c r="L39" s="5" t="str">
        <f>IF('3° GIORNATA'!$K$46=0,"",'3° GIORNATA'!$K$34)</f>
        <v/>
      </c>
      <c r="M39" s="5" t="str">
        <f>IF('3° GIORNATA'!$M$46=0,"",'3° GIORNATA'!$M$34)</f>
        <v/>
      </c>
      <c r="O39">
        <f>IF(L39="",0,IF(L39&gt;M39,3,IF(L39=M39,1,0)))</f>
        <v>0</v>
      </c>
      <c r="P39">
        <f>IF(M39="",0,IF(M39&gt;L39,3,IF(M39=L39,1,0)))</f>
        <v>0</v>
      </c>
      <c r="R39" s="3"/>
    </row>
    <row r="40" spans="1:18" ht="15.75" thickBot="1">
      <c r="B40" s="2" t="s">
        <v>13</v>
      </c>
      <c r="C40" s="2" t="s">
        <v>14</v>
      </c>
      <c r="D40" s="2" t="s">
        <v>15</v>
      </c>
      <c r="E40" s="2" t="s">
        <v>16</v>
      </c>
      <c r="F40" s="2" t="s">
        <v>17</v>
      </c>
      <c r="R40" s="3"/>
    </row>
    <row r="41" spans="1:18" ht="15.75" thickBot="1">
      <c r="A41" s="61" t="s">
        <v>51</v>
      </c>
      <c r="B41" s="62">
        <f>$P$28+$O$34+$P$39</f>
        <v>3</v>
      </c>
      <c r="C41" s="62">
        <f>IF($M$28="",0,$M$28)+IF($L$34="",0,$L$34)+IF($M$39="",0,$M$39)</f>
        <v>2</v>
      </c>
      <c r="D41" s="62">
        <f>IF($L$28="",0,$L$28)+IF($M$34="",0,$M$34)+IF($L$39="",0,$L$39)</f>
        <v>1</v>
      </c>
      <c r="E41" s="62">
        <f>C41-D41</f>
        <v>1</v>
      </c>
      <c r="F41" s="61">
        <f>'1° GIORNATA'!D46+'2° GIORNATA'!K46+'3° GIORNATA'!M46</f>
        <v>72</v>
      </c>
      <c r="G41" s="2" t="s">
        <v>28</v>
      </c>
      <c r="N41">
        <v>1</v>
      </c>
      <c r="Q41" s="15"/>
      <c r="R41" s="3"/>
    </row>
    <row r="42" spans="1:18" ht="15.75" thickBot="1">
      <c r="A42" s="61" t="s">
        <v>53</v>
      </c>
      <c r="B42" s="62">
        <f>$P$29+$P$34+$P$38</f>
        <v>3</v>
      </c>
      <c r="C42" s="62">
        <f>IF($M$29="",0,$M$29)+IF($M$34="",0,$M$34)+IF($M$38="",0,$M$38)</f>
        <v>1</v>
      </c>
      <c r="D42" s="62">
        <f>IF($L$29="",0,$L$29)+IF($L$34="",0,$L$34)+IF($L$38="",0,$L$38)</f>
        <v>0</v>
      </c>
      <c r="E42" s="62">
        <f>C42-D42</f>
        <v>1</v>
      </c>
      <c r="F42" s="62">
        <f>'1° GIORNATA'!M46+'2° GIORNATA'!M46+'3° GIORNATA'!D46</f>
        <v>69.5</v>
      </c>
      <c r="G42" s="2" t="s">
        <v>29</v>
      </c>
      <c r="J42" s="2"/>
      <c r="N42">
        <v>2</v>
      </c>
      <c r="R42" s="3"/>
    </row>
    <row r="43" spans="1:18" ht="15.75" thickBot="1">
      <c r="A43" s="61" t="s">
        <v>50</v>
      </c>
      <c r="B43" s="61">
        <f>$O$28+$O$33+$O$38</f>
        <v>0</v>
      </c>
      <c r="C43" s="61">
        <f>IF($L$28="",0,$L$28)+IF($L$33="",0,$L$33)+IF($L$38="",0,$L$38)</f>
        <v>1</v>
      </c>
      <c r="D43" s="61">
        <f>IF($M$28="",0,$M$28)+IF($M$33="",0,$M$33)+IF($M$38="",0,$M$38)</f>
        <v>2</v>
      </c>
      <c r="E43" s="62">
        <f>C43-D43</f>
        <v>-1</v>
      </c>
      <c r="F43" s="61">
        <f>'1° GIORNATA'!B46+'2° GIORNATA'!B46+'3° GIORNATA'!B46</f>
        <v>68.5</v>
      </c>
      <c r="G43" s="2" t="s">
        <v>30</v>
      </c>
      <c r="N43">
        <v>3</v>
      </c>
      <c r="R43" s="3"/>
    </row>
    <row r="44" spans="1:18" ht="15.75" thickBot="1">
      <c r="A44" s="61" t="s">
        <v>52</v>
      </c>
      <c r="B44" s="62">
        <f>$O$29+$P$33+$O$39</f>
        <v>0</v>
      </c>
      <c r="C44" s="62">
        <f>IF($L$29="",0,$L$29)+IF($M$33="",0,$M$33)+IF($L$39="",0,$L$39)</f>
        <v>0</v>
      </c>
      <c r="D44" s="62">
        <f>IF($M$29="",0,$M$29)+IF($L$33="",0,$L$33)+IF($M$39="",0,$M$39)</f>
        <v>1</v>
      </c>
      <c r="E44" s="62">
        <f>C44-D44</f>
        <v>-1</v>
      </c>
      <c r="F44" s="62">
        <f>'1° GIORNATA'!K46+'2° GIORNATA'!D46+'3° GIORNATA'!K46</f>
        <v>64.5</v>
      </c>
      <c r="G44" s="11" t="s">
        <v>31</v>
      </c>
      <c r="I44" s="2"/>
      <c r="N44">
        <v>4</v>
      </c>
      <c r="R44" s="3"/>
    </row>
    <row r="45" spans="1:18">
      <c r="A45" s="8"/>
      <c r="B45" s="12"/>
      <c r="C45" s="12"/>
      <c r="D45" s="12"/>
      <c r="E45" s="12"/>
      <c r="F45" s="12"/>
      <c r="R45" s="3"/>
    </row>
    <row r="46" spans="1:18">
      <c r="R46" s="3"/>
    </row>
    <row r="47" spans="1:18">
      <c r="R47" s="3"/>
    </row>
    <row r="48" spans="1:18">
      <c r="R48" s="3"/>
    </row>
    <row r="49" spans="1:18">
      <c r="R49" s="3"/>
    </row>
    <row r="50" spans="1:18">
      <c r="R50" s="3"/>
    </row>
    <row r="51" spans="1:18" ht="15.75" thickBot="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  <c r="L51" s="13"/>
      <c r="M51" s="13"/>
      <c r="N51" s="13"/>
      <c r="O51" s="13"/>
      <c r="P51" s="13"/>
      <c r="Q51" s="13"/>
      <c r="R51" s="14"/>
    </row>
    <row r="52" spans="1:18" s="38" customFormat="1">
      <c r="R52" s="3"/>
    </row>
    <row r="53" spans="1:18" s="38" customFormat="1" ht="18.75">
      <c r="A53" s="1" t="s">
        <v>54</v>
      </c>
      <c r="J53" s="2" t="s">
        <v>2</v>
      </c>
      <c r="R53" s="3"/>
    </row>
    <row r="54" spans="1:18" s="38" customFormat="1">
      <c r="J54" s="38" t="str">
        <f>A57</f>
        <v>TETTE BISCOTTATE</v>
      </c>
      <c r="K54" s="38" t="str">
        <f>A58</f>
        <v>AC DENTI</v>
      </c>
      <c r="L54" s="5">
        <f>IF('1° GIORNATA'!$B$75=0,"",'1° GIORNATA'!$B$63)</f>
        <v>2</v>
      </c>
      <c r="M54" s="5">
        <f>IF('1° GIORNATA'!$D$75=0,"",'1° GIORNATA'!$D$63)</f>
        <v>0</v>
      </c>
      <c r="O54" s="38">
        <f>IF(L54="",0,IF(L54&gt;M54,3,IF(L54=M54,1,0)))</f>
        <v>3</v>
      </c>
      <c r="P54" s="38">
        <f>IF(M54="",0,IF(M54&gt;L54,3,IF(M54=L54,1,0)))</f>
        <v>0</v>
      </c>
      <c r="R54" s="3"/>
    </row>
    <row r="55" spans="1:18" s="38" customFormat="1" ht="15.75">
      <c r="A55" s="6" t="s">
        <v>3</v>
      </c>
      <c r="J55" s="38" t="str">
        <f>A59</f>
        <v>MAI NA GIOIA SC</v>
      </c>
      <c r="K55" s="38" t="str">
        <f>A60</f>
        <v>SC APPLAUSO</v>
      </c>
      <c r="L55" s="5">
        <f>IF('1° GIORNATA'!$K$75=0,"",'1° GIORNATA'!$K$63)</f>
        <v>2</v>
      </c>
      <c r="M55" s="5">
        <f>IF('1° GIORNATA'!$M$75=0,"",'1° GIORNATA'!$M$63)</f>
        <v>2</v>
      </c>
      <c r="O55" s="38">
        <f>IF(L55="",0,IF(L55&gt;M55,3,IF(L55=M55,1,0)))</f>
        <v>1</v>
      </c>
      <c r="P55" s="38">
        <f>IF(M55="",0,IF(M55&gt;L55,3,IF(M55=L55,1,0)))</f>
        <v>1</v>
      </c>
      <c r="R55" s="3"/>
    </row>
    <row r="56" spans="1:18" s="38" customFormat="1">
      <c r="R56" s="3"/>
    </row>
    <row r="57" spans="1:18" s="38" customFormat="1">
      <c r="A57" s="38" t="s">
        <v>55</v>
      </c>
      <c r="B57" s="38" t="s">
        <v>64</v>
      </c>
      <c r="R57" s="3"/>
    </row>
    <row r="58" spans="1:18" s="38" customFormat="1">
      <c r="A58" s="38" t="s">
        <v>56</v>
      </c>
      <c r="B58" s="38" t="s">
        <v>65</v>
      </c>
      <c r="J58" s="2" t="s">
        <v>7</v>
      </c>
      <c r="R58" s="3"/>
    </row>
    <row r="59" spans="1:18" s="38" customFormat="1">
      <c r="A59" s="38" t="s">
        <v>57</v>
      </c>
      <c r="B59" s="38" t="s">
        <v>66</v>
      </c>
      <c r="J59" s="38" t="str">
        <f>A57</f>
        <v>TETTE BISCOTTATE</v>
      </c>
      <c r="K59" s="38" t="str">
        <f>A59</f>
        <v>MAI NA GIOIA SC</v>
      </c>
      <c r="L59" s="5" t="str">
        <f>IF('2° GIORNATA'!$B$75=0,"",'2° GIORNATA'!$B$63)</f>
        <v/>
      </c>
      <c r="M59" s="5" t="str">
        <f>IF('2° GIORNATA'!$D$75=0,"",'2° GIORNATA'!$D$63)</f>
        <v/>
      </c>
      <c r="O59" s="38">
        <f>IF(L59="",0,IF(L59&gt;M59,3,IF(L59=M59,1,0)))</f>
        <v>0</v>
      </c>
      <c r="P59" s="38">
        <f>IF(M59="",0,IF(M59&gt;L59,3,IF(M59=L59,1,0)))</f>
        <v>0</v>
      </c>
      <c r="R59" s="3"/>
    </row>
    <row r="60" spans="1:18" s="38" customFormat="1">
      <c r="A60" s="38" t="s">
        <v>58</v>
      </c>
      <c r="B60" s="38" t="s">
        <v>67</v>
      </c>
      <c r="J60" s="38" t="str">
        <f>A58</f>
        <v>AC DENTI</v>
      </c>
      <c r="K60" s="38" t="str">
        <f>A60</f>
        <v>SC APPLAUSO</v>
      </c>
      <c r="L60" s="5" t="str">
        <f>IF('2° GIORNATA'!$K$75=0,"",'2° GIORNATA'!$K$63)</f>
        <v/>
      </c>
      <c r="M60" s="5" t="str">
        <f>IF('2° GIORNATA'!$M$75=0,"",'2° GIORNATA'!$M$63)</f>
        <v/>
      </c>
      <c r="O60" s="38">
        <f>IF(L60="",0,IF(L60&gt;M60,3,IF(L60=M60,1,0)))</f>
        <v>0</v>
      </c>
      <c r="P60" s="38">
        <f>IF(M60="",0,IF(M60&gt;L60,3,IF(M60=L60,1,0)))</f>
        <v>0</v>
      </c>
      <c r="R60" s="3"/>
    </row>
    <row r="61" spans="1:18" s="38" customFormat="1">
      <c r="R61" s="3"/>
    </row>
    <row r="62" spans="1:18" s="38" customFormat="1">
      <c r="R62" s="3"/>
    </row>
    <row r="63" spans="1:18" s="38" customFormat="1">
      <c r="J63" s="2" t="s">
        <v>11</v>
      </c>
      <c r="R63" s="3"/>
    </row>
    <row r="64" spans="1:18" s="38" customFormat="1" ht="15.75">
      <c r="A64" s="6" t="s">
        <v>12</v>
      </c>
      <c r="J64" s="38" t="str">
        <f>A57</f>
        <v>TETTE BISCOTTATE</v>
      </c>
      <c r="K64" s="38" t="str">
        <f>A60</f>
        <v>SC APPLAUSO</v>
      </c>
      <c r="L64" s="5" t="str">
        <f>IF('3° GIORNATA'!$B$75=0,"",'3° GIORNATA'!$B$63)</f>
        <v/>
      </c>
      <c r="M64" s="5" t="str">
        <f>IF('3° GIORNATA'!$D$75=0,"",'3° GIORNATA'!$D$63)</f>
        <v/>
      </c>
      <c r="O64" s="38">
        <f>IF(L64="",0,IF(L64&gt;M64,3,IF(L64=M64,1,0)))</f>
        <v>0</v>
      </c>
      <c r="P64" s="38">
        <f>IF(M64="",0,IF(M64&gt;L64,3,IF(M64=L64,1,0)))</f>
        <v>0</v>
      </c>
      <c r="R64" s="3"/>
    </row>
    <row r="65" spans="1:18" s="38" customFormat="1">
      <c r="J65" s="38" t="str">
        <f>A59</f>
        <v>MAI NA GIOIA SC</v>
      </c>
      <c r="K65" s="38" t="str">
        <f>A58</f>
        <v>AC DENTI</v>
      </c>
      <c r="L65" s="5" t="str">
        <f>IF('3° GIORNATA'!$K$75=0,"",'3° GIORNATA'!$K$63)</f>
        <v/>
      </c>
      <c r="M65" s="5" t="str">
        <f>IF('3° GIORNATA'!$M$75=0,"",'3° GIORNATA'!$M$63)</f>
        <v/>
      </c>
      <c r="O65" s="38">
        <f>IF(L65="",0,IF(L65&gt;M65,3,IF(L65=M65,1,0)))</f>
        <v>0</v>
      </c>
      <c r="P65" s="38">
        <f>IF(M65="",0,IF(M65&gt;L65,3,IF(M65=L65,1,0)))</f>
        <v>0</v>
      </c>
      <c r="R65" s="3"/>
    </row>
    <row r="66" spans="1:18" s="38" customFormat="1" ht="15.75" thickBot="1">
      <c r="B66" s="2" t="s">
        <v>13</v>
      </c>
      <c r="C66" s="2" t="s">
        <v>14</v>
      </c>
      <c r="D66" s="2" t="s">
        <v>15</v>
      </c>
      <c r="E66" s="2" t="s">
        <v>16</v>
      </c>
      <c r="F66" s="2" t="s">
        <v>17</v>
      </c>
      <c r="R66" s="3"/>
    </row>
    <row r="67" spans="1:18" s="38" customFormat="1" ht="15.75" thickBot="1">
      <c r="A67" s="61" t="s">
        <v>55</v>
      </c>
      <c r="B67" s="61">
        <f>$O$54+$O$59+$O$64</f>
        <v>3</v>
      </c>
      <c r="C67" s="61">
        <f>IF($L$54="",0,$L$54)+IF($L$59="",0,$L$59)+IF($L$64="",0,$L$64)</f>
        <v>2</v>
      </c>
      <c r="D67" s="61">
        <f>IF($M$54="",0,$M$54)+IF($M$59="",0,$M$59)+IF($M$64="",0,$M$64)</f>
        <v>0</v>
      </c>
      <c r="E67" s="62">
        <f>C67-D67</f>
        <v>2</v>
      </c>
      <c r="F67" s="61">
        <f>'1° GIORNATA'!B75+'2° GIORNATA'!B75+'3° GIORNATA'!B75</f>
        <v>70</v>
      </c>
      <c r="G67" s="2" t="s">
        <v>74</v>
      </c>
      <c r="N67" s="38">
        <v>1</v>
      </c>
      <c r="Q67" s="15"/>
      <c r="R67" s="3"/>
    </row>
    <row r="68" spans="1:18" s="38" customFormat="1" ht="15.75" thickBot="1">
      <c r="A68" s="61" t="s">
        <v>58</v>
      </c>
      <c r="B68" s="62">
        <f>$P$55+$P$60+$P$64</f>
        <v>1</v>
      </c>
      <c r="C68" s="62">
        <f>IF($M$55="",0,$M$55)+IF($M$60="",0,$M$60)+IF($M$64="",0,$M$64)</f>
        <v>2</v>
      </c>
      <c r="D68" s="62">
        <f>IF($L$55="",0,$L$55)+IF($L$60="",0,$L$60)+IF($L$64="",0,$L$64)</f>
        <v>2</v>
      </c>
      <c r="E68" s="62">
        <f>C68-D68</f>
        <v>0</v>
      </c>
      <c r="F68" s="62">
        <f>'1° GIORNATA'!M75+'2° GIORNATA'!M75+'3° GIORNATA'!D75</f>
        <v>71</v>
      </c>
      <c r="G68" s="2" t="s">
        <v>75</v>
      </c>
      <c r="H68" s="2"/>
      <c r="N68" s="38">
        <v>2</v>
      </c>
      <c r="R68" s="3"/>
    </row>
    <row r="69" spans="1:18" s="38" customFormat="1" ht="15.75" thickBot="1">
      <c r="A69" s="61" t="s">
        <v>57</v>
      </c>
      <c r="B69" s="62">
        <f>$O$55+$P$59+$O$65</f>
        <v>1</v>
      </c>
      <c r="C69" s="62">
        <f>IF($L$55="",0,$L$55)+IF($M$59="",0,$M$59)+IF($L$65="",0,$L$65)</f>
        <v>2</v>
      </c>
      <c r="D69" s="62">
        <f>IF($M$55="",0,$M$55)+IF($L$59="",0,$L$59)+IF($M$65="",0,$M$65)</f>
        <v>2</v>
      </c>
      <c r="E69" s="62">
        <f>C69-D69</f>
        <v>0</v>
      </c>
      <c r="F69" s="62">
        <f>'1° GIORNATA'!K75+'2° GIORNATA'!D75+'3° GIORNATA'!K75</f>
        <v>70.5</v>
      </c>
      <c r="G69" s="2" t="s">
        <v>76</v>
      </c>
      <c r="N69" s="38">
        <v>3</v>
      </c>
      <c r="R69" s="3"/>
    </row>
    <row r="70" spans="1:18" s="38" customFormat="1" ht="15.75" thickBot="1">
      <c r="A70" s="61" t="s">
        <v>56</v>
      </c>
      <c r="B70" s="62">
        <f>$P$54+$O$60+$P$65</f>
        <v>0</v>
      </c>
      <c r="C70" s="62">
        <f>IF($M$54="",0,$M$54)+IF($L$60="",0,$L$60)+IF($M$65="",0,$M$65)</f>
        <v>0</v>
      </c>
      <c r="D70" s="62">
        <f>IF($L$54="",0,$L$54)+IF($M$60="",0,$M$60)+IF($L$65="",0,$L$65)</f>
        <v>2</v>
      </c>
      <c r="E70" s="62">
        <f>C70-D70</f>
        <v>-2</v>
      </c>
      <c r="F70" s="61">
        <f>'1° GIORNATA'!D75+'2° GIORNATA'!K75+'3° GIORNATA'!M75</f>
        <v>65.5</v>
      </c>
      <c r="G70" s="23" t="s">
        <v>77</v>
      </c>
      <c r="N70" s="38">
        <v>4</v>
      </c>
      <c r="R70" s="3"/>
    </row>
    <row r="71" spans="1:18" s="38" customFormat="1">
      <c r="A71" s="15"/>
      <c r="B71" s="12"/>
      <c r="C71" s="12"/>
      <c r="D71" s="12"/>
      <c r="E71" s="12"/>
      <c r="F71" s="12"/>
      <c r="R71" s="3"/>
    </row>
    <row r="72" spans="1:18" s="38" customFormat="1">
      <c r="R72" s="3"/>
    </row>
    <row r="73" spans="1:18" s="38" customFormat="1">
      <c r="J73" s="2"/>
      <c r="R73" s="3"/>
    </row>
    <row r="74" spans="1:18" s="38" customFormat="1">
      <c r="R74" s="3"/>
    </row>
    <row r="75" spans="1:18" s="38" customFormat="1">
      <c r="R75" s="3"/>
    </row>
    <row r="76" spans="1:18" s="38" customFormat="1">
      <c r="R76" s="3"/>
    </row>
    <row r="77" spans="1:18" s="38" customFormat="1" ht="15.75" thickBot="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  <c r="L77" s="13"/>
      <c r="M77" s="13"/>
      <c r="N77" s="13"/>
      <c r="O77" s="13"/>
      <c r="P77" s="13"/>
      <c r="Q77" s="13"/>
      <c r="R77" s="14"/>
    </row>
    <row r="78" spans="1:18" s="38" customFormat="1">
      <c r="R78" s="3"/>
    </row>
    <row r="79" spans="1:18" s="38" customFormat="1" ht="18.75">
      <c r="A79" s="1" t="s">
        <v>59</v>
      </c>
      <c r="J79" s="2" t="s">
        <v>2</v>
      </c>
      <c r="R79" s="3"/>
    </row>
    <row r="80" spans="1:18">
      <c r="A80" s="38"/>
      <c r="B80" s="38"/>
      <c r="C80" s="38"/>
      <c r="D80" s="38"/>
      <c r="E80" s="38"/>
      <c r="F80" s="38"/>
      <c r="G80" s="38"/>
      <c r="H80" s="38"/>
      <c r="I80" s="38"/>
      <c r="J80" s="38" t="str">
        <f>A83</f>
        <v>FLYBEARD</v>
      </c>
      <c r="K80" s="38" t="str">
        <f>A84</f>
        <v>MABRAVIIISSIMI FC</v>
      </c>
      <c r="L80" s="5">
        <f>IF('1° GIORNATA'!$B$104=0,"",'1° GIORNATA'!$B$92)</f>
        <v>0</v>
      </c>
      <c r="M80" s="5">
        <f>IF('1° GIORNATA'!$D$104=0,"",'1° GIORNATA'!$D$92)</f>
        <v>1</v>
      </c>
      <c r="N80" s="38"/>
      <c r="O80" s="38">
        <f>IF(L80="",0,IF(L80&gt;M80,3,IF(L80=M80,1,0)))</f>
        <v>0</v>
      </c>
      <c r="P80" s="38">
        <f>IF(M80="",0,IF(M80&gt;L80,3,IF(M80=L80,1,0)))</f>
        <v>3</v>
      </c>
      <c r="Q80" s="38"/>
      <c r="R80" s="3"/>
    </row>
    <row r="81" spans="1:19" ht="15.75">
      <c r="A81" s="6" t="s">
        <v>3</v>
      </c>
      <c r="B81" s="38"/>
      <c r="C81" s="38"/>
      <c r="D81" s="38"/>
      <c r="E81" s="38"/>
      <c r="F81" s="38"/>
      <c r="G81" s="38"/>
      <c r="H81" s="38"/>
      <c r="I81" s="38"/>
      <c r="J81" s="38" t="str">
        <f>A85</f>
        <v>TEAM AS TURBO</v>
      </c>
      <c r="K81" s="38" t="str">
        <f>A86</f>
        <v>EL TRINCHE CARLOCIVH</v>
      </c>
      <c r="L81" s="5">
        <f>IF('1° GIORNATA'!$K$104=0,"",'1° GIORNATA'!$K$92)</f>
        <v>0</v>
      </c>
      <c r="M81" s="5">
        <f>IF('1° GIORNATA'!$M$104=0,"",'1° GIORNATA'!$M$92)</f>
        <v>3</v>
      </c>
      <c r="N81" s="38"/>
      <c r="O81" s="38">
        <f>IF(L81="",0,IF(L81&gt;M81,3,IF(L81=M81,1,0)))</f>
        <v>0</v>
      </c>
      <c r="P81" s="38">
        <f>IF(M81="",0,IF(M81&gt;L81,3,IF(M81=L81,1,0)))</f>
        <v>3</v>
      </c>
      <c r="Q81" s="38"/>
      <c r="R81" s="3"/>
      <c r="S81" s="15"/>
    </row>
    <row r="82" spans="1:19">
      <c r="A82" s="38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"/>
      <c r="S82" s="15"/>
    </row>
    <row r="83" spans="1:19">
      <c r="A83" s="38" t="s">
        <v>60</v>
      </c>
      <c r="B83" s="38" t="s">
        <v>68</v>
      </c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"/>
      <c r="S83" s="15"/>
    </row>
    <row r="84" spans="1:19">
      <c r="A84" s="38" t="s">
        <v>61</v>
      </c>
      <c r="B84" s="38" t="s">
        <v>69</v>
      </c>
      <c r="C84" s="38"/>
      <c r="D84" s="38"/>
      <c r="E84" s="38"/>
      <c r="F84" s="38"/>
      <c r="G84" s="38"/>
      <c r="H84" s="38"/>
      <c r="I84" s="38"/>
      <c r="J84" s="2" t="s">
        <v>7</v>
      </c>
      <c r="K84" s="38"/>
      <c r="L84" s="38"/>
      <c r="M84" s="38"/>
      <c r="N84" s="38"/>
      <c r="O84" s="38"/>
      <c r="P84" s="38"/>
      <c r="Q84" s="38"/>
      <c r="R84" s="3"/>
      <c r="S84" s="15"/>
    </row>
    <row r="85" spans="1:19">
      <c r="A85" s="38" t="s">
        <v>62</v>
      </c>
      <c r="B85" s="38" t="s">
        <v>70</v>
      </c>
      <c r="C85" s="38"/>
      <c r="D85" s="38"/>
      <c r="E85" s="38"/>
      <c r="F85" s="38"/>
      <c r="G85" s="38"/>
      <c r="H85" s="38"/>
      <c r="I85" s="38"/>
      <c r="J85" s="38" t="str">
        <f>A83</f>
        <v>FLYBEARD</v>
      </c>
      <c r="K85" s="38" t="str">
        <f>A85</f>
        <v>TEAM AS TURBO</v>
      </c>
      <c r="L85" s="5" t="str">
        <f>IF('2° GIORNATA'!$B$104=0,"",'2° GIORNATA'!$B$92)</f>
        <v/>
      </c>
      <c r="M85" s="5" t="str">
        <f>IF('2° GIORNATA'!$D$104=0,"",'2° GIORNATA'!$D$92)</f>
        <v/>
      </c>
      <c r="N85" s="38"/>
      <c r="O85" s="38">
        <f>IF(L85="",0,IF(L85&gt;M85,3,IF(L85=M85,1,0)))</f>
        <v>0</v>
      </c>
      <c r="P85" s="38">
        <f>IF(M85="",0,IF(M85&gt;L85,3,IF(M85=L85,1,0)))</f>
        <v>0</v>
      </c>
      <c r="Q85" s="38"/>
      <c r="R85" s="3"/>
      <c r="S85" s="15"/>
    </row>
    <row r="86" spans="1:19">
      <c r="A86" s="38" t="s">
        <v>63</v>
      </c>
      <c r="B86" s="38" t="s">
        <v>43</v>
      </c>
      <c r="C86" s="38"/>
      <c r="D86" s="38"/>
      <c r="E86" s="38"/>
      <c r="F86" s="38"/>
      <c r="G86" s="38"/>
      <c r="H86" s="38"/>
      <c r="I86" s="38"/>
      <c r="J86" s="38" t="str">
        <f>A84</f>
        <v>MABRAVIIISSIMI FC</v>
      </c>
      <c r="K86" s="38" t="str">
        <f>A86</f>
        <v>EL TRINCHE CARLOCIVH</v>
      </c>
      <c r="L86" s="5" t="str">
        <f>IF('2° GIORNATA'!$K$104=0,"",'2° GIORNATA'!$K$92)</f>
        <v/>
      </c>
      <c r="M86" s="5" t="str">
        <f>IF('2° GIORNATA'!$M$104=0,"",'2° GIORNATA'!$M$92)</f>
        <v/>
      </c>
      <c r="N86" s="38"/>
      <c r="O86" s="38">
        <f>IF(L86="",0,IF(L86&gt;M86,3,IF(L86=M86,1,0)))</f>
        <v>0</v>
      </c>
      <c r="P86" s="38">
        <f>IF(M86="",0,IF(M86&gt;L86,3,IF(M86=L86,1,0)))</f>
        <v>0</v>
      </c>
      <c r="Q86" s="38"/>
      <c r="R86" s="3"/>
      <c r="S86" s="15"/>
    </row>
    <row r="87" spans="1:19">
      <c r="A87" s="38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"/>
      <c r="S87" s="15"/>
    </row>
    <row r="88" spans="1:19">
      <c r="A88" s="38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"/>
    </row>
    <row r="89" spans="1:19">
      <c r="A89" s="38"/>
      <c r="B89" s="38"/>
      <c r="C89" s="38"/>
      <c r="D89" s="38"/>
      <c r="E89" s="38"/>
      <c r="F89" s="38"/>
      <c r="G89" s="38"/>
      <c r="H89" s="38"/>
      <c r="I89" s="38"/>
      <c r="J89" s="2" t="s">
        <v>11</v>
      </c>
      <c r="K89" s="38"/>
      <c r="L89" s="38"/>
      <c r="M89" s="38"/>
      <c r="N89" s="38"/>
      <c r="O89" s="38"/>
      <c r="P89" s="38"/>
      <c r="Q89" s="38"/>
      <c r="R89" s="3"/>
    </row>
    <row r="90" spans="1:19" ht="15.75">
      <c r="A90" s="6" t="s">
        <v>12</v>
      </c>
      <c r="B90" s="38"/>
      <c r="C90" s="38"/>
      <c r="D90" s="38"/>
      <c r="E90" s="38"/>
      <c r="F90" s="38"/>
      <c r="G90" s="38"/>
      <c r="H90" s="38"/>
      <c r="I90" s="38"/>
      <c r="J90" s="38" t="str">
        <f>A83</f>
        <v>FLYBEARD</v>
      </c>
      <c r="K90" s="38" t="str">
        <f>A86</f>
        <v>EL TRINCHE CARLOCIVH</v>
      </c>
      <c r="L90" s="5" t="str">
        <f>IF('3° GIORNATA'!$B$104=0,"",'3° GIORNATA'!$B$92)</f>
        <v/>
      </c>
      <c r="M90" s="5" t="str">
        <f>IF('3° GIORNATA'!$D$104=0,"",'3° GIORNATA'!$D$92)</f>
        <v/>
      </c>
      <c r="N90" s="38"/>
      <c r="O90" s="38">
        <f>IF(L90="",0,IF(L90&gt;M90,3,IF(L90=M90,1,0)))</f>
        <v>0</v>
      </c>
      <c r="P90" s="38">
        <f>IF(M90="",0,IF(M90&gt;L90,3,IF(M90=L90,1,0)))</f>
        <v>0</v>
      </c>
      <c r="Q90" s="38"/>
      <c r="R90" s="3"/>
    </row>
    <row r="91" spans="1:19">
      <c r="A91" s="38"/>
      <c r="B91" s="38"/>
      <c r="C91" s="38"/>
      <c r="D91" s="38"/>
      <c r="E91" s="38"/>
      <c r="F91" s="38"/>
      <c r="G91" s="38"/>
      <c r="H91" s="38"/>
      <c r="I91" s="38"/>
      <c r="J91" s="38" t="str">
        <f>A85</f>
        <v>TEAM AS TURBO</v>
      </c>
      <c r="K91" s="38" t="str">
        <f>A84</f>
        <v>MABRAVIIISSIMI FC</v>
      </c>
      <c r="L91" s="5" t="str">
        <f>IF('3° GIORNATA'!$K$104=0,"",'3° GIORNATA'!$K$92)</f>
        <v/>
      </c>
      <c r="M91" s="5" t="str">
        <f>IF('3° GIORNATA'!$M$104=0,"",'3° GIORNATA'!$M$92)</f>
        <v/>
      </c>
      <c r="N91" s="38"/>
      <c r="O91" s="38">
        <f>IF(L91="",0,IF(L91&gt;M91,3,IF(L91=M91,1,0)))</f>
        <v>0</v>
      </c>
      <c r="P91" s="38">
        <f>IF(M91="",0,IF(M91&gt;L91,3,IF(M91=L91,1,0)))</f>
        <v>0</v>
      </c>
      <c r="Q91" s="38"/>
      <c r="R91" s="3"/>
    </row>
    <row r="92" spans="1:19" ht="15.75" thickBot="1">
      <c r="A92" s="38"/>
      <c r="B92" s="2" t="s">
        <v>13</v>
      </c>
      <c r="C92" s="2" t="s">
        <v>14</v>
      </c>
      <c r="D92" s="2" t="s">
        <v>15</v>
      </c>
      <c r="E92" s="2" t="s">
        <v>16</v>
      </c>
      <c r="F92" s="2" t="s">
        <v>17</v>
      </c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"/>
    </row>
    <row r="93" spans="1:19" ht="15.75" thickBot="1">
      <c r="A93" s="61" t="s">
        <v>63</v>
      </c>
      <c r="B93" s="62">
        <f>$P$81+$P$86+$P$90</f>
        <v>3</v>
      </c>
      <c r="C93" s="62">
        <f>IF($M$81="",0,$M$81)+IF($M$86="",0,$M$86)+IF($M$90="",0,$M$90)</f>
        <v>3</v>
      </c>
      <c r="D93" s="62">
        <f>IF($L$81="",0,$L$81)+IF($L$86="",0,$L$86)+IF($L$90="",0,$L$90)</f>
        <v>0</v>
      </c>
      <c r="E93" s="62">
        <f>C93-D93</f>
        <v>3</v>
      </c>
      <c r="F93" s="62">
        <f>'1° GIORNATA'!M104+'2° GIORNATA'!M104+'3° GIORNATA'!D104</f>
        <v>77</v>
      </c>
      <c r="G93" s="2" t="s">
        <v>78</v>
      </c>
      <c r="H93" s="38"/>
      <c r="I93" s="38"/>
      <c r="J93" s="38"/>
      <c r="K93" s="38"/>
      <c r="L93" s="38"/>
      <c r="M93" s="38"/>
      <c r="N93" s="38">
        <v>1</v>
      </c>
      <c r="O93" s="38"/>
      <c r="P93" s="38"/>
      <c r="Q93" s="15"/>
      <c r="R93" s="3"/>
    </row>
    <row r="94" spans="1:19" ht="15.75" thickBot="1">
      <c r="A94" s="61" t="s">
        <v>61</v>
      </c>
      <c r="B94" s="62">
        <f>$P$80+$O$86+$P$91</f>
        <v>3</v>
      </c>
      <c r="C94" s="62">
        <f>IF($M$80="",0,$M$80)+IF($L$86="",0,$L$86)+IF($M$91="",0,$M$91)</f>
        <v>1</v>
      </c>
      <c r="D94" s="62">
        <f>IF($L$80="",0,$L$80)+IF($M$86="",0,$M$86)+IF($L$91="",0,$L$91)</f>
        <v>0</v>
      </c>
      <c r="E94" s="62">
        <f>C94-D94</f>
        <v>1</v>
      </c>
      <c r="F94" s="61">
        <f>'1° GIORNATA'!D104+'2° GIORNATA'!K104+'3° GIORNATA'!M104</f>
        <v>67.5</v>
      </c>
      <c r="G94" s="2" t="s">
        <v>79</v>
      </c>
      <c r="H94" s="38"/>
      <c r="I94" s="38"/>
      <c r="K94" s="2"/>
      <c r="L94" s="38"/>
      <c r="M94" s="38"/>
      <c r="N94" s="38">
        <v>2</v>
      </c>
      <c r="O94" s="38"/>
      <c r="P94" s="38"/>
      <c r="Q94" s="38"/>
      <c r="R94" s="3"/>
    </row>
    <row r="95" spans="1:19" ht="15.75" thickBot="1">
      <c r="A95" s="61" t="s">
        <v>60</v>
      </c>
      <c r="B95" s="61">
        <f>$O$80+$O$85+$O$90</f>
        <v>0</v>
      </c>
      <c r="C95" s="61">
        <f>IF($L$80="",0,$L$80)+IF($L$85="",0,$L$85)+IF($L$90="",0,$L$90)</f>
        <v>0</v>
      </c>
      <c r="D95" s="61">
        <f>IF($M$80="",0,$M$80)+IF($M$85="",0,$M$85)+IF($M$90="",0,$M$90)</f>
        <v>1</v>
      </c>
      <c r="E95" s="62">
        <f>C95-D95</f>
        <v>-1</v>
      </c>
      <c r="F95" s="61">
        <f>'1° GIORNATA'!B104+'2° GIORNATA'!B104+'3° GIORNATA'!B104</f>
        <v>64.5</v>
      </c>
      <c r="G95" s="2" t="s">
        <v>80</v>
      </c>
      <c r="H95" s="38"/>
      <c r="I95" s="38"/>
      <c r="J95" s="38"/>
      <c r="K95" s="38"/>
      <c r="L95" s="38"/>
      <c r="M95" s="38"/>
      <c r="N95" s="38">
        <v>3</v>
      </c>
      <c r="O95" s="38"/>
      <c r="P95" s="38"/>
      <c r="Q95" s="38"/>
      <c r="R95" s="3"/>
    </row>
    <row r="96" spans="1:19" ht="15.75" thickBot="1">
      <c r="A96" s="61" t="s">
        <v>62</v>
      </c>
      <c r="B96" s="62">
        <f>$O$81+$P$85+$O$91</f>
        <v>0</v>
      </c>
      <c r="C96" s="62">
        <f>IF($L$81="",0,$L$81)+IF($M$85="",0,$M$85)+IF($L$91="",0,$L$91)</f>
        <v>0</v>
      </c>
      <c r="D96" s="62">
        <f>IF($M$81="",0,$M$81)+IF($L$85="",0,$L$85)+IF($M$91="",0,$M$91)</f>
        <v>3</v>
      </c>
      <c r="E96" s="62">
        <f>C96-D96</f>
        <v>-3</v>
      </c>
      <c r="F96" s="62">
        <f>'1° GIORNATA'!K104+'2° GIORNATA'!D104+'3° GIORNATA'!K104</f>
        <v>58.5</v>
      </c>
      <c r="G96" s="23" t="s">
        <v>81</v>
      </c>
      <c r="H96" s="38"/>
      <c r="I96" s="38"/>
      <c r="J96" s="38"/>
      <c r="K96" s="38"/>
      <c r="L96" s="38"/>
      <c r="M96" s="38"/>
      <c r="N96" s="38">
        <v>4</v>
      </c>
      <c r="O96" s="38"/>
      <c r="P96" s="38"/>
      <c r="Q96" s="38"/>
      <c r="R96" s="3"/>
    </row>
    <row r="97" spans="1:18">
      <c r="A97" s="15"/>
      <c r="B97" s="12"/>
      <c r="C97" s="12"/>
      <c r="D97" s="12"/>
      <c r="E97" s="12"/>
      <c r="F97" s="12"/>
      <c r="G97" s="38"/>
      <c r="H97" s="38"/>
      <c r="K97" s="38"/>
      <c r="L97" s="38"/>
      <c r="M97" s="38"/>
      <c r="N97" s="38"/>
      <c r="O97" s="38"/>
      <c r="P97" s="38"/>
      <c r="Q97" s="38"/>
      <c r="R97" s="3"/>
    </row>
    <row r="98" spans="1:18">
      <c r="A98" s="38"/>
      <c r="B98" s="38"/>
      <c r="C98" s="38"/>
      <c r="D98" s="38"/>
      <c r="E98" s="38"/>
      <c r="F98" s="38"/>
      <c r="G98" s="38"/>
      <c r="H98" s="38"/>
      <c r="J98" s="38"/>
      <c r="K98" s="38"/>
      <c r="L98" s="38"/>
      <c r="M98" s="38"/>
      <c r="N98" s="38"/>
      <c r="O98" s="38"/>
      <c r="P98" s="38"/>
      <c r="Q98" s="38"/>
      <c r="R98" s="3"/>
    </row>
    <row r="99" spans="1:18">
      <c r="A99" s="38"/>
      <c r="B99" s="38"/>
      <c r="C99" s="38"/>
      <c r="D99" s="38"/>
      <c r="E99" s="38"/>
      <c r="F99" s="38"/>
      <c r="G99" s="38"/>
      <c r="H99" s="38"/>
      <c r="I99" s="38"/>
      <c r="J99" s="2"/>
      <c r="K99" s="38"/>
      <c r="L99" s="38"/>
      <c r="M99" s="38"/>
      <c r="N99" s="38"/>
      <c r="O99" s="38"/>
      <c r="P99" s="38"/>
      <c r="Q99" s="38"/>
      <c r="R99" s="3"/>
    </row>
    <row r="100" spans="1:18">
      <c r="A100" s="38"/>
      <c r="B100" s="38"/>
      <c r="C100" s="38"/>
      <c r="D100" s="38"/>
      <c r="E100" s="38"/>
      <c r="F100" s="38"/>
      <c r="G100" s="38"/>
      <c r="H100" s="38"/>
      <c r="J100" s="38"/>
      <c r="K100" s="38"/>
      <c r="L100" s="38"/>
      <c r="M100" s="38"/>
      <c r="N100" s="38"/>
      <c r="O100" s="38"/>
      <c r="P100" s="38"/>
      <c r="Q100" s="38"/>
      <c r="R100" s="3"/>
    </row>
    <row r="101" spans="1:18">
      <c r="A101" s="38"/>
      <c r="B101" s="38"/>
      <c r="C101" s="38"/>
      <c r="D101" s="38"/>
      <c r="E101" s="38"/>
      <c r="F101" s="38"/>
      <c r="G101" s="38"/>
      <c r="H101" s="38"/>
      <c r="K101" s="38"/>
      <c r="L101" s="38"/>
      <c r="M101" s="38"/>
      <c r="N101" s="38"/>
      <c r="O101" s="38"/>
      <c r="P101" s="38"/>
      <c r="Q101" s="38"/>
      <c r="R101" s="3"/>
    </row>
    <row r="102" spans="1:18">
      <c r="A102" s="38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"/>
    </row>
    <row r="103" spans="1:18" ht="15.75" thickBot="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  <c r="L103" s="13"/>
      <c r="M103" s="13"/>
      <c r="N103" s="13"/>
      <c r="O103" s="13"/>
      <c r="P103" s="13"/>
      <c r="Q103" s="13"/>
      <c r="R103" s="14"/>
    </row>
    <row r="104" spans="1:18">
      <c r="A104" s="15"/>
      <c r="B104" s="15"/>
      <c r="C104" s="15"/>
      <c r="D104" s="15"/>
      <c r="E104" s="15"/>
      <c r="F104" s="15"/>
      <c r="G104" s="15"/>
      <c r="H104" s="15"/>
      <c r="I104" s="15"/>
      <c r="J104" s="15"/>
      <c r="K104" s="15"/>
      <c r="L104" s="15"/>
      <c r="M104" s="15"/>
      <c r="N104" s="15"/>
      <c r="O104" s="15"/>
      <c r="P104" s="15"/>
      <c r="Q104" s="15"/>
      <c r="R104" s="15"/>
    </row>
    <row r="105" spans="1:18" ht="18.75">
      <c r="A105" s="1" t="s">
        <v>73</v>
      </c>
      <c r="B105" s="38"/>
      <c r="C105" s="38"/>
      <c r="D105" s="38"/>
      <c r="E105" s="38"/>
      <c r="F105" s="38"/>
      <c r="G105" s="38"/>
      <c r="H105" s="15"/>
      <c r="I105" s="15"/>
      <c r="J105" s="15"/>
      <c r="K105" s="15"/>
      <c r="L105" s="15"/>
      <c r="M105" s="15"/>
      <c r="N105" s="15"/>
      <c r="O105" s="15"/>
      <c r="P105" s="15"/>
      <c r="Q105" s="15"/>
      <c r="R105" s="15"/>
    </row>
    <row r="106" spans="1:18" s="38" customFormat="1" ht="15.75" thickBot="1">
      <c r="E106" s="17"/>
      <c r="F106" s="17"/>
      <c r="G106" s="18"/>
      <c r="H106" s="15"/>
      <c r="I106" s="15"/>
      <c r="J106" s="15"/>
      <c r="K106" s="15"/>
      <c r="L106" s="15"/>
      <c r="M106" s="15"/>
      <c r="N106" s="15"/>
      <c r="O106" s="15"/>
      <c r="P106" s="15"/>
      <c r="Q106" s="15"/>
      <c r="R106" s="15"/>
    </row>
    <row r="107" spans="1:18" s="38" customFormat="1" ht="15.75" thickBot="1">
      <c r="A107" s="19" t="str">
        <f>A15</f>
        <v>EVRIBADI</v>
      </c>
      <c r="B107" s="78" t="str">
        <f>A42</f>
        <v>FC MARCELLONA</v>
      </c>
      <c r="C107" s="78"/>
      <c r="D107" s="78"/>
      <c r="E107" s="20">
        <f>QUARTI!B5</f>
        <v>0</v>
      </c>
      <c r="F107" s="10">
        <f>QUARTI!D5</f>
        <v>0</v>
      </c>
      <c r="G107" s="38" t="s">
        <v>82</v>
      </c>
      <c r="H107" s="15"/>
      <c r="K107" s="15"/>
      <c r="N107" s="15"/>
      <c r="O107" s="15"/>
      <c r="P107" s="15"/>
      <c r="Q107" s="15"/>
      <c r="R107" s="15"/>
    </row>
    <row r="108" spans="1:18" s="38" customFormat="1" ht="15.75" thickBot="1">
      <c r="A108" s="19" t="str">
        <f>A67</f>
        <v>TETTE BISCOTTATE</v>
      </c>
      <c r="B108" s="78" t="str">
        <f>A94</f>
        <v>MABRAVIIISSIMI FC</v>
      </c>
      <c r="C108" s="78"/>
      <c r="D108" s="78"/>
      <c r="E108" s="21">
        <f>QUARTI!K5</f>
        <v>0</v>
      </c>
      <c r="F108" s="16">
        <f>QUARTI!M5</f>
        <v>0</v>
      </c>
      <c r="G108" s="38" t="s">
        <v>83</v>
      </c>
      <c r="H108" s="15"/>
      <c r="K108" s="15"/>
      <c r="N108" s="15"/>
      <c r="O108" s="15"/>
      <c r="P108" s="15"/>
      <c r="Q108" s="15"/>
      <c r="R108" s="15"/>
    </row>
    <row r="109" spans="1:18" s="38" customFormat="1" ht="15.75" thickBot="1">
      <c r="A109" s="19" t="str">
        <f>A16</f>
        <v>INTERFOGAT</v>
      </c>
      <c r="B109" s="78" t="str">
        <f>A41</f>
        <v>SOLO PISA 1909</v>
      </c>
      <c r="C109" s="78"/>
      <c r="D109" s="78"/>
      <c r="E109" s="20">
        <f>QUARTI!B34</f>
        <v>0</v>
      </c>
      <c r="F109" s="10">
        <f>QUARTI!D34</f>
        <v>0</v>
      </c>
      <c r="G109" s="38" t="s">
        <v>33</v>
      </c>
      <c r="H109" s="15"/>
      <c r="K109" s="15"/>
      <c r="N109" s="15"/>
      <c r="O109" s="15"/>
      <c r="P109" s="15"/>
      <c r="Q109" s="15"/>
      <c r="R109" s="15"/>
    </row>
    <row r="110" spans="1:18" s="38" customFormat="1" ht="15.75" thickBot="1">
      <c r="A110" s="19" t="str">
        <f>A68</f>
        <v>SC APPLAUSO</v>
      </c>
      <c r="B110" s="78" t="str">
        <f>A93</f>
        <v>EL TRINCHE CARLOCIVH</v>
      </c>
      <c r="C110" s="78"/>
      <c r="D110" s="78"/>
      <c r="E110" s="21">
        <f>QUARTI!K34</f>
        <v>0</v>
      </c>
      <c r="F110" s="16">
        <f>QUARTI!M34</f>
        <v>0</v>
      </c>
      <c r="G110" s="38" t="s">
        <v>84</v>
      </c>
      <c r="H110" s="15"/>
      <c r="K110" s="58"/>
      <c r="N110" s="15"/>
      <c r="O110" s="15"/>
      <c r="P110" s="15"/>
      <c r="Q110" s="15"/>
      <c r="R110" s="15"/>
    </row>
    <row r="111" spans="1:18">
      <c r="J111" s="8"/>
      <c r="K111" s="12"/>
      <c r="L111" s="12"/>
      <c r="M111" s="12"/>
      <c r="N111" s="12"/>
      <c r="O111" s="12"/>
    </row>
    <row r="112" spans="1:18" ht="18.75">
      <c r="A112" s="1" t="s">
        <v>32</v>
      </c>
      <c r="J112" s="8"/>
      <c r="K112" s="12"/>
      <c r="L112" s="12"/>
      <c r="M112" s="12"/>
      <c r="N112" s="12"/>
      <c r="O112" s="12"/>
      <c r="P112" s="15"/>
      <c r="Q112" s="15"/>
      <c r="R112" s="15"/>
    </row>
    <row r="113" spans="1:18" ht="15.75" thickBot="1">
      <c r="E113" s="17"/>
      <c r="F113" s="17"/>
      <c r="G113" s="18"/>
      <c r="H113" s="18"/>
      <c r="J113" s="8"/>
      <c r="K113" s="12"/>
      <c r="L113" s="12"/>
      <c r="M113" s="12"/>
      <c r="N113" s="12"/>
      <c r="O113" s="12"/>
      <c r="P113" s="15"/>
      <c r="Q113" s="15"/>
      <c r="R113" s="15"/>
    </row>
    <row r="114" spans="1:18" ht="15.75" thickBot="1">
      <c r="A114" s="19" t="str">
        <f>IF(E107&gt;F107,A107,IF(E107=F107,"rigori",B107))</f>
        <v>rigori</v>
      </c>
      <c r="B114" s="78" t="str">
        <f>IF(E108&gt;F108,A108,IF(E108=F108,"rigori",B108))</f>
        <v>rigori</v>
      </c>
      <c r="C114" s="78"/>
      <c r="D114" s="78"/>
      <c r="E114" s="20">
        <f>SEMIFINALE!B5</f>
        <v>0</v>
      </c>
      <c r="F114" s="10">
        <f>SEMIFINALE!D5</f>
        <v>0</v>
      </c>
      <c r="G114" t="s">
        <v>34</v>
      </c>
      <c r="H114" s="15"/>
      <c r="J114" s="8"/>
      <c r="K114" s="8"/>
      <c r="L114" s="58"/>
      <c r="M114" s="58"/>
      <c r="N114" s="8"/>
      <c r="O114" s="8"/>
      <c r="P114" s="15"/>
      <c r="Q114" s="15"/>
      <c r="R114" s="15"/>
    </row>
    <row r="115" spans="1:18" ht="15.75" thickBot="1">
      <c r="A115" s="19" t="str">
        <f>IF(E109&gt;F109,A109,IF(E109=F109,"rigori",B109))</f>
        <v>rigori</v>
      </c>
      <c r="B115" s="78" t="str">
        <f>IF(E110&gt;F110,A110,IF(E110=F110,"rigori",B110))</f>
        <v>rigori</v>
      </c>
      <c r="C115" s="78"/>
      <c r="D115" s="78"/>
      <c r="E115" s="21">
        <f>SEMIFINALE!K5</f>
        <v>0</v>
      </c>
      <c r="F115" s="16">
        <f>SEMIFINALE!M5</f>
        <v>0</v>
      </c>
      <c r="G115" t="s">
        <v>85</v>
      </c>
      <c r="H115" s="15"/>
      <c r="L115" s="58"/>
      <c r="M115" s="58"/>
      <c r="N115" s="15"/>
      <c r="O115" s="15"/>
      <c r="P115" s="15"/>
      <c r="Q115" s="15"/>
      <c r="R115" s="15"/>
    </row>
    <row r="116" spans="1:18">
      <c r="A116" s="22"/>
      <c r="B116" s="79"/>
      <c r="C116" s="79"/>
      <c r="D116" s="79"/>
      <c r="E116" s="15"/>
      <c r="F116" s="15"/>
      <c r="G116" s="23"/>
      <c r="H116" s="15"/>
      <c r="L116" s="58"/>
      <c r="M116" s="58"/>
      <c r="N116" s="15"/>
      <c r="O116" s="15"/>
      <c r="P116" s="15"/>
      <c r="Q116" s="15"/>
      <c r="R116" s="15"/>
    </row>
    <row r="117" spans="1:18">
      <c r="A117" s="22"/>
      <c r="B117" s="79"/>
      <c r="C117" s="79"/>
      <c r="D117" s="79"/>
      <c r="E117" s="15"/>
      <c r="F117" s="15"/>
      <c r="G117" s="23"/>
      <c r="H117" s="15"/>
      <c r="L117" s="58"/>
      <c r="M117" s="58"/>
      <c r="N117" s="15"/>
      <c r="O117" s="15"/>
      <c r="P117" s="15"/>
      <c r="Q117" s="15"/>
      <c r="R117" s="15"/>
    </row>
    <row r="118" spans="1:18" ht="18.75">
      <c r="A118" s="1" t="s">
        <v>35</v>
      </c>
      <c r="G118" s="15"/>
      <c r="H118" s="15"/>
      <c r="N118" s="15"/>
      <c r="O118" s="15"/>
      <c r="P118" s="15"/>
      <c r="Q118" s="15"/>
      <c r="R118" s="15"/>
    </row>
    <row r="119" spans="1:18" ht="15.75" thickBot="1">
      <c r="E119" s="17"/>
      <c r="F119" s="17"/>
      <c r="G119" s="18"/>
      <c r="H119" s="18"/>
    </row>
    <row r="120" spans="1:18" ht="15.75" thickBot="1">
      <c r="A120" s="19" t="str">
        <f>IF(E114&gt;F114,A114,IF(E114=F114,"rigori",B114))</f>
        <v>rigori</v>
      </c>
      <c r="B120" s="80" t="str">
        <f>IF(E115&gt;F115,A115,IF(E115=F115,"rigori",B115))</f>
        <v>rigori</v>
      </c>
      <c r="C120" s="80"/>
      <c r="D120" s="80"/>
      <c r="E120" s="20">
        <f>FINALE!B5</f>
        <v>0</v>
      </c>
      <c r="F120" s="10">
        <f>FINALE!D5</f>
        <v>0</v>
      </c>
      <c r="G120" s="15"/>
      <c r="H120" s="15"/>
    </row>
  </sheetData>
  <sortState ref="A93:F96">
    <sortCondition descending="1" ref="B93:B96"/>
    <sortCondition descending="1" ref="F93:F96"/>
  </sortState>
  <mergeCells count="26">
    <mergeCell ref="G6:I6"/>
    <mergeCell ref="G7:H7"/>
    <mergeCell ref="G8:H8"/>
    <mergeCell ref="B107:D107"/>
    <mergeCell ref="B108:D108"/>
    <mergeCell ref="D6:E6"/>
    <mergeCell ref="D7:E7"/>
    <mergeCell ref="D8:E8"/>
    <mergeCell ref="D9:E9"/>
    <mergeCell ref="G1:I1"/>
    <mergeCell ref="G2:H2"/>
    <mergeCell ref="G3:H3"/>
    <mergeCell ref="G4:H4"/>
    <mergeCell ref="G5:H5"/>
    <mergeCell ref="B115:D115"/>
    <mergeCell ref="B116:D116"/>
    <mergeCell ref="B117:D117"/>
    <mergeCell ref="B120:D120"/>
    <mergeCell ref="B109:D109"/>
    <mergeCell ref="B110:D110"/>
    <mergeCell ref="B114:D114"/>
    <mergeCell ref="D1:F1"/>
    <mergeCell ref="D2:E2"/>
    <mergeCell ref="D3:E3"/>
    <mergeCell ref="D4:E4"/>
    <mergeCell ref="D5:E5"/>
  </mergeCells>
  <conditionalFormatting sqref="A15:F18">
    <cfRule type="top10" priority="54" rank="2"/>
  </conditionalFormatting>
  <conditionalFormatting sqref="A15:F15">
    <cfRule type="expression" dxfId="43" priority="53">
      <formula>$N$15&lt;3</formula>
    </cfRule>
  </conditionalFormatting>
  <conditionalFormatting sqref="A16:F16">
    <cfRule type="expression" dxfId="42" priority="52">
      <formula>$N$16&lt;3</formula>
    </cfRule>
  </conditionalFormatting>
  <conditionalFormatting sqref="A17:F17">
    <cfRule type="expression" dxfId="41" priority="51">
      <formula>$N$17&lt;3</formula>
    </cfRule>
  </conditionalFormatting>
  <conditionalFormatting sqref="A18:F18">
    <cfRule type="expression" dxfId="40" priority="50">
      <formula>$N$18&lt;3</formula>
    </cfRule>
  </conditionalFormatting>
  <conditionalFormatting sqref="A41:A44">
    <cfRule type="top10" priority="49" rank="2"/>
  </conditionalFormatting>
  <conditionalFormatting sqref="A41">
    <cfRule type="expression" dxfId="39" priority="48">
      <formula>$N$41&lt;3</formula>
    </cfRule>
  </conditionalFormatting>
  <conditionalFormatting sqref="A42">
    <cfRule type="expression" dxfId="38" priority="47">
      <formula>$N$42&lt;3</formula>
    </cfRule>
  </conditionalFormatting>
  <conditionalFormatting sqref="A43">
    <cfRule type="expression" dxfId="37" priority="46">
      <formula>$N$43&lt;3</formula>
    </cfRule>
  </conditionalFormatting>
  <conditionalFormatting sqref="A44">
    <cfRule type="expression" dxfId="36" priority="45">
      <formula>$N$44&lt;3</formula>
    </cfRule>
  </conditionalFormatting>
  <conditionalFormatting sqref="A67:A70">
    <cfRule type="top10" priority="44" rank="2"/>
  </conditionalFormatting>
  <conditionalFormatting sqref="A67">
    <cfRule type="expression" dxfId="35" priority="43">
      <formula>$N$67&lt;3</formula>
    </cfRule>
  </conditionalFormatting>
  <conditionalFormatting sqref="A68">
    <cfRule type="expression" dxfId="34" priority="42">
      <formula>$N$68&lt;3</formula>
    </cfRule>
  </conditionalFormatting>
  <conditionalFormatting sqref="A69">
    <cfRule type="expression" dxfId="33" priority="41">
      <formula>$N$69&lt;3</formula>
    </cfRule>
  </conditionalFormatting>
  <conditionalFormatting sqref="A70">
    <cfRule type="expression" dxfId="32" priority="40">
      <formula>$N$70&lt;3</formula>
    </cfRule>
  </conditionalFormatting>
  <conditionalFormatting sqref="A93:A96">
    <cfRule type="top10" priority="39" rank="2"/>
  </conditionalFormatting>
  <conditionalFormatting sqref="A93">
    <cfRule type="expression" dxfId="31" priority="38">
      <formula>$N$93&lt;3</formula>
    </cfRule>
  </conditionalFormatting>
  <conditionalFormatting sqref="A94">
    <cfRule type="expression" dxfId="30" priority="37">
      <formula>$N$94&lt;3</formula>
    </cfRule>
  </conditionalFormatting>
  <conditionalFormatting sqref="A95">
    <cfRule type="expression" dxfId="29" priority="36">
      <formula>$N$95&lt;3</formula>
    </cfRule>
  </conditionalFormatting>
  <conditionalFormatting sqref="A96">
    <cfRule type="expression" dxfId="28" priority="35">
      <formula>$N$96&lt;3</formula>
    </cfRule>
  </conditionalFormatting>
  <conditionalFormatting sqref="F16">
    <cfRule type="expression" dxfId="27" priority="34">
      <formula>$N$15&lt;3</formula>
    </cfRule>
  </conditionalFormatting>
  <conditionalFormatting sqref="C41:F44">
    <cfRule type="top10" priority="33" rank="2"/>
  </conditionalFormatting>
  <conditionalFormatting sqref="C41:F41">
    <cfRule type="expression" dxfId="26" priority="32">
      <formula>$N$15&lt;3</formula>
    </cfRule>
  </conditionalFormatting>
  <conditionalFormatting sqref="C42:F42">
    <cfRule type="expression" dxfId="25" priority="31">
      <formula>$N$16&lt;3</formula>
    </cfRule>
  </conditionalFormatting>
  <conditionalFormatting sqref="C43:F43">
    <cfRule type="expression" dxfId="24" priority="30">
      <formula>$N$17&lt;3</formula>
    </cfRule>
  </conditionalFormatting>
  <conditionalFormatting sqref="C44:F44">
    <cfRule type="expression" dxfId="23" priority="29">
      <formula>$N$18&lt;3</formula>
    </cfRule>
  </conditionalFormatting>
  <conditionalFormatting sqref="F42">
    <cfRule type="expression" dxfId="22" priority="28">
      <formula>$N$15&lt;3</formula>
    </cfRule>
  </conditionalFormatting>
  <conditionalFormatting sqref="B41:B44">
    <cfRule type="top10" priority="27" rank="2"/>
  </conditionalFormatting>
  <conditionalFormatting sqref="B41">
    <cfRule type="expression" dxfId="21" priority="26">
      <formula>$N$41&lt;3</formula>
    </cfRule>
  </conditionalFormatting>
  <conditionalFormatting sqref="B42">
    <cfRule type="expression" dxfId="20" priority="25">
      <formula>$N$42&lt;3</formula>
    </cfRule>
  </conditionalFormatting>
  <conditionalFormatting sqref="B43">
    <cfRule type="expression" dxfId="19" priority="24">
      <formula>$N$43&lt;3</formula>
    </cfRule>
  </conditionalFormatting>
  <conditionalFormatting sqref="B44">
    <cfRule type="expression" dxfId="18" priority="23">
      <formula>$N$44&lt;3</formula>
    </cfRule>
  </conditionalFormatting>
  <conditionalFormatting sqref="C67:F70">
    <cfRule type="top10" priority="22" rank="2"/>
  </conditionalFormatting>
  <conditionalFormatting sqref="C67:F67">
    <cfRule type="expression" dxfId="17" priority="21">
      <formula>$N$15&lt;3</formula>
    </cfRule>
  </conditionalFormatting>
  <conditionalFormatting sqref="C68:F68">
    <cfRule type="expression" dxfId="16" priority="20">
      <formula>$N$16&lt;3</formula>
    </cfRule>
  </conditionalFormatting>
  <conditionalFormatting sqref="C69:F69">
    <cfRule type="expression" dxfId="15" priority="19">
      <formula>$N$17&lt;3</formula>
    </cfRule>
  </conditionalFormatting>
  <conditionalFormatting sqref="C70:F70">
    <cfRule type="expression" dxfId="14" priority="18">
      <formula>$N$18&lt;3</formula>
    </cfRule>
  </conditionalFormatting>
  <conditionalFormatting sqref="F68">
    <cfRule type="expression" dxfId="13" priority="17">
      <formula>$N$15&lt;3</formula>
    </cfRule>
  </conditionalFormatting>
  <conditionalFormatting sqref="B67:B70">
    <cfRule type="top10" priority="16" rank="2"/>
  </conditionalFormatting>
  <conditionalFormatting sqref="B67">
    <cfRule type="expression" dxfId="12" priority="15">
      <formula>$N$67&lt;3</formula>
    </cfRule>
  </conditionalFormatting>
  <conditionalFormatting sqref="B68">
    <cfRule type="expression" dxfId="11" priority="14">
      <formula>$N$68&lt;3</formula>
    </cfRule>
  </conditionalFormatting>
  <conditionalFormatting sqref="B69">
    <cfRule type="expression" dxfId="10" priority="13">
      <formula>$N$69&lt;3</formula>
    </cfRule>
  </conditionalFormatting>
  <conditionalFormatting sqref="B70">
    <cfRule type="expression" dxfId="9" priority="12">
      <formula>$N$70&lt;3</formula>
    </cfRule>
  </conditionalFormatting>
  <conditionalFormatting sqref="C93:F96">
    <cfRule type="top10" priority="11" rank="2"/>
  </conditionalFormatting>
  <conditionalFormatting sqref="C93:F93">
    <cfRule type="expression" dxfId="8" priority="10">
      <formula>$N$15&lt;3</formula>
    </cfRule>
  </conditionalFormatting>
  <conditionalFormatting sqref="C94:F94">
    <cfRule type="expression" dxfId="7" priority="9">
      <formula>$N$16&lt;3</formula>
    </cfRule>
  </conditionalFormatting>
  <conditionalFormatting sqref="C95:F95">
    <cfRule type="expression" dxfId="6" priority="8">
      <formula>$N$17&lt;3</formula>
    </cfRule>
  </conditionalFormatting>
  <conditionalFormatting sqref="C96:F96">
    <cfRule type="expression" dxfId="5" priority="7">
      <formula>$N$18&lt;3</formula>
    </cfRule>
  </conditionalFormatting>
  <conditionalFormatting sqref="F94">
    <cfRule type="expression" dxfId="4" priority="6">
      <formula>$N$15&lt;3</formula>
    </cfRule>
  </conditionalFormatting>
  <conditionalFormatting sqref="B93:B96">
    <cfRule type="top10" priority="5" rank="2"/>
  </conditionalFormatting>
  <conditionalFormatting sqref="B93">
    <cfRule type="expression" dxfId="3" priority="4">
      <formula>$N$93&lt;3</formula>
    </cfRule>
  </conditionalFormatting>
  <conditionalFormatting sqref="B94">
    <cfRule type="expression" dxfId="2" priority="3">
      <formula>$N$94&lt;3</formula>
    </cfRule>
  </conditionalFormatting>
  <conditionalFormatting sqref="B95">
    <cfRule type="expression" dxfId="1" priority="2">
      <formula>$N$95&lt;3</formula>
    </cfRule>
  </conditionalFormatting>
  <conditionalFormatting sqref="B96">
    <cfRule type="expression" dxfId="0" priority="1">
      <formula>$N$96&lt;3</formula>
    </cfRule>
  </conditionalFormatting>
  <pageMargins left="0.7" right="0.7" top="0.75" bottom="0.75" header="0.51180555555555496" footer="0.51180555555555496"/>
  <pageSetup paperSize="9" orientation="portrait" horizontalDpi="4294967292" verticalDpi="4294967292"/>
  <drawing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6"/>
  <sheetViews>
    <sheetView tabSelected="1" topLeftCell="A28" zoomScale="90" zoomScaleNormal="90" zoomScalePageLayoutView="90" workbookViewId="0">
      <selection activeCell="M45" sqref="M45"/>
    </sheetView>
  </sheetViews>
  <sheetFormatPr defaultColWidth="8.85546875" defaultRowHeight="15"/>
  <cols>
    <col min="1" max="1" width="18.42578125" bestFit="1" customWidth="1"/>
    <col min="3" max="3" width="19.42578125" bestFit="1" customWidth="1"/>
    <col min="10" max="10" width="17.42578125" customWidth="1"/>
    <col min="12" max="12" width="14.42578125" bestFit="1" customWidth="1"/>
  </cols>
  <sheetData>
    <row r="1" spans="1:15" ht="23.25">
      <c r="A1" s="24" t="s">
        <v>2</v>
      </c>
      <c r="D1" s="69" t="s">
        <v>829</v>
      </c>
      <c r="E1" s="68" t="s">
        <v>828</v>
      </c>
      <c r="F1" s="68"/>
      <c r="G1" s="68"/>
      <c r="H1" s="68"/>
      <c r="I1" s="68"/>
      <c r="J1" s="68"/>
      <c r="K1" s="68"/>
      <c r="L1" s="68"/>
      <c r="M1" s="68"/>
    </row>
    <row r="2" spans="1:15" ht="15.75" thickBot="1"/>
    <row r="3" spans="1:15" ht="21">
      <c r="A3" s="83" t="s">
        <v>0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5" spans="1:15" ht="21" thickBot="1">
      <c r="A5" s="25" t="str">
        <f>TABELLONE!J2</f>
        <v>NEDVED 11</v>
      </c>
      <c r="B5" s="26">
        <f>IF(B17&lt;66,0,IF(B17&lt;70,1,IF(B17&lt;74,2,IF(B17&lt;78,3,IF(B17&lt;82,4,IF(B17&lt;86,5,IF(B17&lt;90,6,IF(B17&lt;94,7,IF(B17&lt;98,8,IF(B17&lt;101,9,10))))))))))</f>
        <v>1</v>
      </c>
      <c r="C5" s="25" t="str">
        <f>TABELLONE!K2</f>
        <v>INTERFOGAT</v>
      </c>
      <c r="D5" s="26">
        <f>IF(D17&lt;66,0,IF(D17&lt;70,1,IF(D17&lt;74,2,IF(D17&lt;78,3,IF(D17&lt;82,4,IF(D17&lt;86,5,IF(D17&lt;90,6,IF(D17&lt;94,7,IF(D17&lt;98,8,IF(D17&lt;101,9,10))))))))))</f>
        <v>1</v>
      </c>
      <c r="F5" s="27"/>
      <c r="G5" s="28"/>
      <c r="J5" s="25" t="str">
        <f>TABELLONE!J3</f>
        <v>SKIACCIAK MOSCA</v>
      </c>
      <c r="K5" s="26">
        <f>IF(K17&lt;66,0,IF(K17&lt;70,1,IF(K17&lt;74,2,IF(K17&lt;78,3,IF(K17&lt;82,4,IF(K17&lt;86,5,IF(K17&lt;90,6,IF(K17&lt;94,7,IF(K17&lt;98,8,IF(K17&lt;101,9,10))))))))))</f>
        <v>1</v>
      </c>
      <c r="L5" s="25" t="str">
        <f>TABELLONE!K3</f>
        <v>EVRIBADI</v>
      </c>
      <c r="M5" s="26">
        <f>IF(M17&lt;66,0,IF(M17&lt;70,1,IF(M17&lt;74,2,IF(M17&lt;78,3,IF(M17&lt;82,4,IF(M17&lt;86,5,IF(M17&lt;90,6,IF(M17&lt;94,7,IF(M17&lt;98,8,IF(M17&lt;101,9,10))))))))))</f>
        <v>2</v>
      </c>
      <c r="O5" s="29"/>
    </row>
    <row r="6" spans="1:15" ht="20.25">
      <c r="A6" s="30" t="s">
        <v>393</v>
      </c>
      <c r="B6" s="31">
        <v>6</v>
      </c>
      <c r="C6" s="30" t="s">
        <v>274</v>
      </c>
      <c r="D6" s="31">
        <v>4.5</v>
      </c>
      <c r="J6" s="30" t="s">
        <v>349</v>
      </c>
      <c r="K6" s="31">
        <v>5.5</v>
      </c>
      <c r="L6" s="30" t="s">
        <v>315</v>
      </c>
      <c r="M6" s="31">
        <v>6.5</v>
      </c>
      <c r="O6" s="29"/>
    </row>
    <row r="7" spans="1:15" ht="20.25">
      <c r="A7" s="32" t="s">
        <v>395</v>
      </c>
      <c r="B7" s="33">
        <v>6</v>
      </c>
      <c r="C7" s="32" t="s">
        <v>244</v>
      </c>
      <c r="D7" s="33">
        <v>5</v>
      </c>
      <c r="F7" s="34"/>
      <c r="G7" s="28"/>
      <c r="J7" s="32" t="s">
        <v>353</v>
      </c>
      <c r="K7" s="33">
        <v>6.5</v>
      </c>
      <c r="L7" s="32" t="s">
        <v>199</v>
      </c>
      <c r="M7" s="33">
        <v>6.5</v>
      </c>
      <c r="O7" s="29"/>
    </row>
    <row r="8" spans="1:15" ht="20.25">
      <c r="A8" s="32" t="s">
        <v>104</v>
      </c>
      <c r="B8" s="35">
        <v>5.5</v>
      </c>
      <c r="C8" s="32" t="s">
        <v>228</v>
      </c>
      <c r="D8" s="35">
        <v>5.5</v>
      </c>
      <c r="J8" s="32" t="s">
        <v>351</v>
      </c>
      <c r="K8" s="35">
        <v>6.5</v>
      </c>
      <c r="L8" s="32" t="s">
        <v>182</v>
      </c>
      <c r="M8" s="35">
        <v>8</v>
      </c>
      <c r="O8" s="29"/>
    </row>
    <row r="9" spans="1:15" ht="20.25">
      <c r="A9" s="32" t="s">
        <v>394</v>
      </c>
      <c r="B9" s="33">
        <v>5</v>
      </c>
      <c r="C9" s="32" t="s">
        <v>251</v>
      </c>
      <c r="D9" s="33">
        <v>6.5</v>
      </c>
      <c r="F9" s="38"/>
      <c r="J9" s="32" t="s">
        <v>798</v>
      </c>
      <c r="K9" s="33">
        <v>6.5</v>
      </c>
      <c r="L9" s="32" t="s">
        <v>218</v>
      </c>
      <c r="M9" s="33">
        <v>5.5</v>
      </c>
      <c r="O9" s="29"/>
    </row>
    <row r="10" spans="1:15" ht="20.25">
      <c r="A10" s="27" t="s">
        <v>398</v>
      </c>
      <c r="B10" s="28">
        <v>6.5</v>
      </c>
      <c r="C10" s="32" t="s">
        <v>170</v>
      </c>
      <c r="D10" s="35">
        <v>6</v>
      </c>
      <c r="F10" s="2" t="s">
        <v>821</v>
      </c>
      <c r="J10" s="32" t="s">
        <v>358</v>
      </c>
      <c r="K10" s="35">
        <v>5.5</v>
      </c>
      <c r="L10" s="32" t="s">
        <v>200</v>
      </c>
      <c r="M10" s="35">
        <v>6</v>
      </c>
      <c r="O10" s="29"/>
    </row>
    <row r="11" spans="1:15" ht="20.25">
      <c r="A11" s="32" t="s">
        <v>404</v>
      </c>
      <c r="B11" s="33">
        <v>5.5</v>
      </c>
      <c r="C11" s="27" t="s">
        <v>176</v>
      </c>
      <c r="D11" s="28">
        <v>6.5</v>
      </c>
      <c r="F11" t="s">
        <v>822</v>
      </c>
      <c r="J11" s="32" t="s">
        <v>361</v>
      </c>
      <c r="K11" s="33">
        <v>6</v>
      </c>
      <c r="L11" s="32" t="s">
        <v>183</v>
      </c>
      <c r="M11" s="33">
        <v>5.5</v>
      </c>
      <c r="O11" s="29"/>
    </row>
    <row r="12" spans="1:15" ht="20.25">
      <c r="A12" s="27" t="s">
        <v>403</v>
      </c>
      <c r="B12" s="28">
        <v>5.5</v>
      </c>
      <c r="C12" s="32" t="s">
        <v>188</v>
      </c>
      <c r="D12" s="33">
        <v>5</v>
      </c>
      <c r="F12" t="s">
        <v>823</v>
      </c>
      <c r="J12" s="27" t="s">
        <v>121</v>
      </c>
      <c r="K12" s="28">
        <v>10</v>
      </c>
      <c r="L12" s="32" t="s">
        <v>583</v>
      </c>
      <c r="M12" s="33">
        <v>7.5</v>
      </c>
      <c r="O12" s="29"/>
    </row>
    <row r="13" spans="1:15" ht="20.25">
      <c r="A13" s="32" t="s">
        <v>406</v>
      </c>
      <c r="B13" s="33">
        <v>8.5</v>
      </c>
      <c r="C13" s="27" t="s">
        <v>204</v>
      </c>
      <c r="D13" s="28">
        <v>6.5</v>
      </c>
      <c r="F13" t="s">
        <v>827</v>
      </c>
      <c r="J13" s="32" t="s">
        <v>799</v>
      </c>
      <c r="K13" s="33">
        <v>5.5</v>
      </c>
      <c r="L13" s="32" t="s">
        <v>165</v>
      </c>
      <c r="M13" s="33">
        <v>5.5</v>
      </c>
      <c r="O13" s="29"/>
    </row>
    <row r="14" spans="1:15" ht="20.25">
      <c r="A14" s="32" t="s">
        <v>408</v>
      </c>
      <c r="B14" s="33">
        <v>6.5</v>
      </c>
      <c r="C14" s="32" t="s">
        <v>132</v>
      </c>
      <c r="D14" s="33">
        <v>6</v>
      </c>
      <c r="F14" s="38" t="s">
        <v>830</v>
      </c>
      <c r="J14" s="32" t="s">
        <v>367</v>
      </c>
      <c r="K14" s="33">
        <v>5.5</v>
      </c>
      <c r="L14" s="32" t="s">
        <v>578</v>
      </c>
      <c r="M14" s="33">
        <v>10</v>
      </c>
      <c r="O14" s="29"/>
    </row>
    <row r="15" spans="1:15" ht="20.25">
      <c r="A15" s="32" t="s">
        <v>111</v>
      </c>
      <c r="B15" s="33">
        <v>5.5</v>
      </c>
      <c r="C15" s="27" t="s">
        <v>123</v>
      </c>
      <c r="D15" s="28">
        <v>6</v>
      </c>
      <c r="F15" s="38" t="s">
        <v>831</v>
      </c>
      <c r="J15" s="32" t="s">
        <v>368</v>
      </c>
      <c r="K15" s="33">
        <v>6</v>
      </c>
      <c r="L15" s="32" t="s">
        <v>137</v>
      </c>
      <c r="M15" s="33">
        <v>6.5</v>
      </c>
      <c r="O15" s="29"/>
    </row>
    <row r="16" spans="1:15" ht="21" thickBot="1">
      <c r="A16" s="36" t="s">
        <v>413</v>
      </c>
      <c r="B16" s="35">
        <v>5.5</v>
      </c>
      <c r="C16" s="36" t="s">
        <v>112</v>
      </c>
      <c r="D16" s="35">
        <v>10</v>
      </c>
      <c r="F16" s="38" t="s">
        <v>832</v>
      </c>
      <c r="J16" s="36" t="s">
        <v>365</v>
      </c>
      <c r="K16" s="35">
        <v>5.5</v>
      </c>
      <c r="L16" s="36" t="s">
        <v>166</v>
      </c>
      <c r="M16" s="35">
        <v>5</v>
      </c>
      <c r="O16" s="29"/>
    </row>
    <row r="17" spans="1:15" ht="21" thickBot="1">
      <c r="A17" s="38"/>
      <c r="B17" s="37">
        <f>SUM(B6:B16)</f>
        <v>66</v>
      </c>
      <c r="C17" s="38"/>
      <c r="D17" s="37">
        <f>SUM(D6:D16)</f>
        <v>67.5</v>
      </c>
      <c r="F17" t="s">
        <v>833</v>
      </c>
      <c r="J17" s="38" t="s">
        <v>800</v>
      </c>
      <c r="K17" s="37">
        <f>SUM(K6:K16)</f>
        <v>69</v>
      </c>
      <c r="L17" s="38"/>
      <c r="M17" s="37">
        <f>SUM(M6:M16)</f>
        <v>72.5</v>
      </c>
      <c r="O17" s="29"/>
    </row>
    <row r="18" spans="1:15" ht="21" thickBot="1">
      <c r="A18" s="40" t="s">
        <v>36</v>
      </c>
      <c r="C18" s="40" t="s">
        <v>36</v>
      </c>
      <c r="D18" s="41"/>
      <c r="F18" t="s">
        <v>834</v>
      </c>
      <c r="J18" s="40" t="s">
        <v>36</v>
      </c>
      <c r="L18" s="40" t="s">
        <v>36</v>
      </c>
      <c r="O18" s="29"/>
    </row>
    <row r="19" spans="1:15" ht="20.25">
      <c r="A19" s="42" t="s">
        <v>393</v>
      </c>
      <c r="B19" s="31">
        <v>6</v>
      </c>
      <c r="C19" s="42" t="s">
        <v>274</v>
      </c>
      <c r="D19" s="31">
        <v>4.5</v>
      </c>
      <c r="F19" s="73" t="s">
        <v>835</v>
      </c>
      <c r="J19" s="42" t="s">
        <v>349</v>
      </c>
      <c r="K19" s="31">
        <v>5.5</v>
      </c>
      <c r="L19" s="42" t="s">
        <v>315</v>
      </c>
      <c r="M19" s="31">
        <v>6.5</v>
      </c>
      <c r="O19" s="29"/>
    </row>
    <row r="20" spans="1:15" ht="20.25">
      <c r="A20" s="34" t="s">
        <v>399</v>
      </c>
      <c r="B20" s="28">
        <v>6.5</v>
      </c>
      <c r="C20" s="44" t="s">
        <v>236</v>
      </c>
      <c r="D20" s="33" t="s">
        <v>825</v>
      </c>
      <c r="F20" t="s">
        <v>836</v>
      </c>
      <c r="J20" s="44" t="s">
        <v>350</v>
      </c>
      <c r="K20" s="33">
        <v>6</v>
      </c>
      <c r="L20" s="44" t="s">
        <v>292</v>
      </c>
      <c r="M20" s="33">
        <v>5.5</v>
      </c>
      <c r="O20" s="29"/>
    </row>
    <row r="21" spans="1:15" ht="20.25">
      <c r="A21" s="44" t="s">
        <v>396</v>
      </c>
      <c r="B21" s="33" t="s">
        <v>825</v>
      </c>
      <c r="C21" s="44" t="s">
        <v>288</v>
      </c>
      <c r="D21" s="33">
        <v>6</v>
      </c>
      <c r="F21" s="38" t="s">
        <v>837</v>
      </c>
      <c r="J21" s="44" t="s">
        <v>801</v>
      </c>
      <c r="K21" s="33">
        <v>6</v>
      </c>
      <c r="L21" s="44" t="s">
        <v>805</v>
      </c>
      <c r="M21" s="33">
        <v>6</v>
      </c>
      <c r="O21" s="29"/>
    </row>
    <row r="22" spans="1:15" ht="20.25">
      <c r="A22" s="45" t="s">
        <v>400</v>
      </c>
      <c r="B22" s="33">
        <v>5.5</v>
      </c>
      <c r="C22" s="34" t="s">
        <v>311</v>
      </c>
      <c r="D22" s="28">
        <v>6.5</v>
      </c>
      <c r="F22" t="s">
        <v>838</v>
      </c>
      <c r="J22" s="45" t="s">
        <v>357</v>
      </c>
      <c r="K22" s="33" t="s">
        <v>825</v>
      </c>
      <c r="L22" s="45" t="s">
        <v>691</v>
      </c>
      <c r="M22" s="33">
        <v>6.5</v>
      </c>
      <c r="O22" s="29"/>
    </row>
    <row r="23" spans="1:15" ht="20.25">
      <c r="A23" s="34" t="s">
        <v>402</v>
      </c>
      <c r="B23" s="28">
        <v>5.5</v>
      </c>
      <c r="C23" s="44" t="s">
        <v>196</v>
      </c>
      <c r="D23" s="33" t="s">
        <v>825</v>
      </c>
      <c r="F23" s="38" t="s">
        <v>839</v>
      </c>
      <c r="J23" s="44" t="s">
        <v>802</v>
      </c>
      <c r="K23" s="33" t="s">
        <v>825</v>
      </c>
      <c r="L23" s="44" t="s">
        <v>806</v>
      </c>
      <c r="M23" s="33">
        <v>5.5</v>
      </c>
      <c r="O23" s="29"/>
    </row>
    <row r="24" spans="1:15" ht="20.25">
      <c r="A24" s="44" t="s">
        <v>407</v>
      </c>
      <c r="B24" s="33">
        <v>6.5</v>
      </c>
      <c r="C24" s="44" t="s">
        <v>268</v>
      </c>
      <c r="D24" s="33" t="s">
        <v>825</v>
      </c>
      <c r="F24" s="38" t="s">
        <v>840</v>
      </c>
      <c r="J24" s="44" t="s">
        <v>363</v>
      </c>
      <c r="K24" s="33" t="s">
        <v>825</v>
      </c>
      <c r="L24" s="44" t="s">
        <v>263</v>
      </c>
      <c r="M24" s="33" t="s">
        <v>825</v>
      </c>
      <c r="O24" s="29"/>
    </row>
    <row r="25" spans="1:15" ht="20.25">
      <c r="A25" s="44" t="s">
        <v>405</v>
      </c>
      <c r="B25" s="33">
        <v>6.5</v>
      </c>
      <c r="C25" s="34" t="s">
        <v>282</v>
      </c>
      <c r="D25" s="28">
        <v>6.5</v>
      </c>
      <c r="F25" s="38" t="s">
        <v>841</v>
      </c>
      <c r="J25" s="44" t="s">
        <v>359</v>
      </c>
      <c r="K25" s="33" t="s">
        <v>825</v>
      </c>
      <c r="L25" s="44" t="s">
        <v>278</v>
      </c>
      <c r="M25" s="33" t="s">
        <v>825</v>
      </c>
      <c r="O25" s="29"/>
    </row>
    <row r="26" spans="1:15" ht="20.25">
      <c r="A26" s="44" t="s">
        <v>411</v>
      </c>
      <c r="B26" s="33" t="s">
        <v>825</v>
      </c>
      <c r="C26" s="44" t="s">
        <v>102</v>
      </c>
      <c r="D26" s="33" t="s">
        <v>825</v>
      </c>
      <c r="J26" s="34" t="s">
        <v>360</v>
      </c>
      <c r="K26" s="28">
        <v>10</v>
      </c>
      <c r="L26" s="44" t="s">
        <v>216</v>
      </c>
      <c r="M26" s="33">
        <v>9.5</v>
      </c>
      <c r="O26" s="29"/>
    </row>
    <row r="27" spans="1:15" ht="20.25">
      <c r="A27" s="44" t="s">
        <v>803</v>
      </c>
      <c r="B27" s="33" t="s">
        <v>825</v>
      </c>
      <c r="C27" s="34" t="s">
        <v>212</v>
      </c>
      <c r="D27" s="28">
        <v>6</v>
      </c>
      <c r="J27" s="44" t="s">
        <v>366</v>
      </c>
      <c r="K27" s="33" t="s">
        <v>825</v>
      </c>
      <c r="L27" s="44" t="s">
        <v>240</v>
      </c>
      <c r="M27" s="33">
        <v>6</v>
      </c>
      <c r="O27" s="29"/>
    </row>
    <row r="28" spans="1:15" ht="15.75" thickBot="1">
      <c r="A28" s="67" t="s">
        <v>409</v>
      </c>
      <c r="B28" s="47" t="s">
        <v>825</v>
      </c>
      <c r="C28" s="67" t="s">
        <v>296</v>
      </c>
      <c r="D28" s="47">
        <v>6</v>
      </c>
      <c r="J28" s="67" t="s">
        <v>370</v>
      </c>
      <c r="K28" s="47" t="s">
        <v>825</v>
      </c>
      <c r="L28" s="67" t="s">
        <v>307</v>
      </c>
      <c r="M28" s="47">
        <v>7.5</v>
      </c>
    </row>
    <row r="32" spans="1:15" ht="21">
      <c r="A32" s="83" t="s">
        <v>22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4" spans="1:13" ht="15.75" thickBot="1">
      <c r="A34" s="25" t="str">
        <f>TABELLONE!J28</f>
        <v>CS RIPOSA</v>
      </c>
      <c r="B34" s="26">
        <f>IF(B46&lt;66,0,IF(B46&lt;70,1,IF(B46&lt;74,2,IF(B46&lt;78,3,IF(B46&lt;82,4,IF(B46&lt;86,5,IF(B46&lt;90,6,IF(B46&lt;94,7,IF(B46&lt;98,8,IF(B46&lt;101,9,10))))))))))</f>
        <v>1</v>
      </c>
      <c r="C34" s="25" t="str">
        <f>TABELLONE!K28</f>
        <v>SOLO PISA 1909</v>
      </c>
      <c r="D34" s="26">
        <f>IF(D46&lt;66,0,IF(D46&lt;70,1,IF(D46&lt;74,2,IF(D46&lt;78,3,IF(D46&lt;82,4,IF(D46&lt;86,5,IF(D46&lt;90,6,IF(D46&lt;94,7,IF(D46&lt;98,8,IF(D46&lt;101,9,10))))))))))</f>
        <v>2</v>
      </c>
      <c r="J34" s="25" t="str">
        <f>TABELLONE!J29</f>
        <v>MOJITO FC</v>
      </c>
      <c r="K34" s="26">
        <f>IF(K46&lt;66,0,IF(K46&lt;70,1,IF(K46&lt;74,2,IF(K46&lt;78,3,IF(K46&lt;82,4,IF(K46&lt;86,5,IF(K46&lt;90,6,IF(K46&lt;94,7,IF(K46&lt;98,8,IF(K46&lt;101,9,10))))))))))</f>
        <v>0</v>
      </c>
      <c r="L34" s="25" t="str">
        <f>TABELLONE!K29</f>
        <v>FC MARCELLONA</v>
      </c>
      <c r="M34" s="26">
        <f>IF(M46&lt;66,0,IF(M46&lt;70,1,IF(M46&lt;74,2,IF(M46&lt;78,3,IF(M46&lt;82,4,IF(M46&lt;86,5,IF(M46&lt;90,6,IF(M46&lt;94,7,IF(M46&lt;98,8,IF(M46&lt;101,9,10))))))))))</f>
        <v>1</v>
      </c>
    </row>
    <row r="35" spans="1:13" ht="15.75">
      <c r="A35" s="30" t="s">
        <v>477</v>
      </c>
      <c r="B35" s="31">
        <v>6.5</v>
      </c>
      <c r="C35" s="30" t="s">
        <v>436</v>
      </c>
      <c r="D35" s="31">
        <v>6</v>
      </c>
      <c r="F35" s="66"/>
      <c r="J35" s="30" t="s">
        <v>455</v>
      </c>
      <c r="K35" s="31">
        <v>5.5</v>
      </c>
      <c r="L35" s="30" t="s">
        <v>161</v>
      </c>
      <c r="M35" s="31">
        <v>7</v>
      </c>
    </row>
    <row r="36" spans="1:13" ht="15.75">
      <c r="A36" s="32" t="s">
        <v>818</v>
      </c>
      <c r="B36" s="33">
        <v>6</v>
      </c>
      <c r="C36" s="32" t="s">
        <v>440</v>
      </c>
      <c r="D36" s="33">
        <v>5.5</v>
      </c>
      <c r="F36" s="66"/>
      <c r="G36" s="38"/>
      <c r="J36" s="32" t="s">
        <v>811</v>
      </c>
      <c r="K36" s="33">
        <v>5.5</v>
      </c>
      <c r="L36" s="32" t="s">
        <v>198</v>
      </c>
      <c r="M36" s="33">
        <v>5.5</v>
      </c>
    </row>
    <row r="37" spans="1:13" ht="15.75">
      <c r="A37" s="32" t="s">
        <v>480</v>
      </c>
      <c r="B37" s="35">
        <v>6</v>
      </c>
      <c r="C37" s="32" t="s">
        <v>437</v>
      </c>
      <c r="D37" s="35">
        <v>4.5</v>
      </c>
      <c r="F37" s="66"/>
      <c r="G37" s="38"/>
      <c r="J37" s="27" t="s">
        <v>456</v>
      </c>
      <c r="K37" s="28">
        <v>6</v>
      </c>
      <c r="L37" s="32" t="s">
        <v>214</v>
      </c>
      <c r="M37" s="35">
        <v>5.5</v>
      </c>
    </row>
    <row r="38" spans="1:13" ht="15.75">
      <c r="A38" s="32" t="s">
        <v>819</v>
      </c>
      <c r="B38" s="33">
        <v>6.5</v>
      </c>
      <c r="C38" s="32" t="s">
        <v>439</v>
      </c>
      <c r="D38" s="33">
        <v>5.5</v>
      </c>
      <c r="F38" s="66"/>
      <c r="G38" s="38"/>
      <c r="J38" s="32" t="s">
        <v>459</v>
      </c>
      <c r="K38" s="33">
        <v>6.5</v>
      </c>
      <c r="L38" s="32" t="s">
        <v>230</v>
      </c>
      <c r="M38" s="33">
        <v>5.5</v>
      </c>
    </row>
    <row r="39" spans="1:13" ht="15.75">
      <c r="A39" s="32" t="s">
        <v>485</v>
      </c>
      <c r="B39" s="35">
        <v>6.5</v>
      </c>
      <c r="C39" s="32" t="s">
        <v>445</v>
      </c>
      <c r="D39" s="35">
        <v>12</v>
      </c>
      <c r="F39" s="66"/>
      <c r="G39" s="38"/>
      <c r="J39" s="32" t="s">
        <v>463</v>
      </c>
      <c r="K39" s="35">
        <v>6.5</v>
      </c>
      <c r="L39" s="32" t="s">
        <v>185</v>
      </c>
      <c r="M39" s="35">
        <v>5.5</v>
      </c>
    </row>
    <row r="40" spans="1:13" ht="15.75">
      <c r="A40" s="32" t="s">
        <v>486</v>
      </c>
      <c r="B40" s="33">
        <v>5.5</v>
      </c>
      <c r="C40" s="32" t="s">
        <v>813</v>
      </c>
      <c r="D40" s="33">
        <v>6</v>
      </c>
      <c r="F40" s="66"/>
      <c r="G40" s="38"/>
      <c r="J40" s="32" t="s">
        <v>465</v>
      </c>
      <c r="K40" s="33">
        <v>8</v>
      </c>
      <c r="L40" s="32" t="s">
        <v>180</v>
      </c>
      <c r="M40" s="33">
        <v>6</v>
      </c>
    </row>
    <row r="41" spans="1:13" ht="15.75">
      <c r="A41" s="32" t="s">
        <v>820</v>
      </c>
      <c r="B41" s="33">
        <v>6.5</v>
      </c>
      <c r="C41" s="32" t="s">
        <v>444</v>
      </c>
      <c r="D41" s="33">
        <v>5.5</v>
      </c>
      <c r="F41" s="66"/>
      <c r="G41" s="38"/>
      <c r="J41" s="32" t="s">
        <v>468</v>
      </c>
      <c r="K41" s="33">
        <v>6</v>
      </c>
      <c r="L41" s="32" t="s">
        <v>168</v>
      </c>
      <c r="M41" s="33">
        <v>10.5</v>
      </c>
    </row>
    <row r="42" spans="1:13" ht="15.75">
      <c r="A42" s="32" t="s">
        <v>488</v>
      </c>
      <c r="B42" s="33">
        <v>6</v>
      </c>
      <c r="C42" s="32" t="s">
        <v>814</v>
      </c>
      <c r="D42" s="33">
        <v>6.5</v>
      </c>
      <c r="F42" s="66"/>
      <c r="G42" s="38"/>
      <c r="J42" s="32" t="s">
        <v>812</v>
      </c>
      <c r="K42" s="33">
        <v>5.5</v>
      </c>
      <c r="L42" s="32" t="s">
        <v>220</v>
      </c>
      <c r="M42" s="33">
        <v>6.5</v>
      </c>
    </row>
    <row r="43" spans="1:13" ht="15.75">
      <c r="A43" s="32" t="s">
        <v>491</v>
      </c>
      <c r="B43" s="33">
        <v>6</v>
      </c>
      <c r="C43" s="32" t="s">
        <v>448</v>
      </c>
      <c r="D43" s="33">
        <v>10</v>
      </c>
      <c r="F43" s="66"/>
      <c r="G43" s="38"/>
      <c r="J43" s="32" t="s">
        <v>464</v>
      </c>
      <c r="K43" s="33">
        <v>5.5</v>
      </c>
      <c r="L43" s="32" t="s">
        <v>134</v>
      </c>
      <c r="M43" s="33">
        <v>5.5</v>
      </c>
    </row>
    <row r="44" spans="1:13" ht="15.75">
      <c r="A44" s="32" t="s">
        <v>492</v>
      </c>
      <c r="B44" s="33">
        <v>6.5</v>
      </c>
      <c r="C44" s="32" t="s">
        <v>452</v>
      </c>
      <c r="D44" s="33">
        <v>5.5</v>
      </c>
      <c r="F44" s="66"/>
      <c r="G44" s="38"/>
      <c r="J44" s="32" t="s">
        <v>471</v>
      </c>
      <c r="K44" s="33">
        <v>4</v>
      </c>
      <c r="L44" s="27" t="s">
        <v>141</v>
      </c>
      <c r="M44" s="28">
        <v>7</v>
      </c>
    </row>
    <row r="45" spans="1:13" ht="16.5" thickBot="1">
      <c r="A45" s="36" t="s">
        <v>493</v>
      </c>
      <c r="B45" s="35">
        <v>6.5</v>
      </c>
      <c r="C45" s="36" t="s">
        <v>454</v>
      </c>
      <c r="D45" s="35">
        <v>5</v>
      </c>
      <c r="F45" s="66"/>
      <c r="G45" s="38"/>
      <c r="J45" s="36" t="s">
        <v>475</v>
      </c>
      <c r="K45" s="35">
        <v>5.5</v>
      </c>
      <c r="L45" s="36" t="s">
        <v>124</v>
      </c>
      <c r="M45" s="35">
        <v>5</v>
      </c>
    </row>
    <row r="46" spans="1:13" ht="15.75" thickBot="1">
      <c r="A46" t="s">
        <v>800</v>
      </c>
      <c r="B46" s="37">
        <f>SUM(B35:B45)</f>
        <v>68.5</v>
      </c>
      <c r="C46" s="38" t="s">
        <v>800</v>
      </c>
      <c r="D46" s="37">
        <f>SUM(D35:D45)</f>
        <v>72</v>
      </c>
      <c r="G46" s="38"/>
      <c r="K46" s="37">
        <f>SUM(K35:K45)</f>
        <v>64.5</v>
      </c>
      <c r="L46" s="38"/>
      <c r="M46" s="37">
        <f>SUM(M35:M45)</f>
        <v>69.5</v>
      </c>
    </row>
    <row r="47" spans="1:13" ht="16.5" thickBot="1">
      <c r="A47" s="40" t="s">
        <v>36</v>
      </c>
      <c r="C47" s="40" t="s">
        <v>36</v>
      </c>
      <c r="F47" s="66"/>
      <c r="G47" s="38"/>
      <c r="J47" s="40" t="s">
        <v>36</v>
      </c>
      <c r="L47" s="40" t="s">
        <v>36</v>
      </c>
    </row>
    <row r="48" spans="1:13" ht="15.75">
      <c r="A48" s="42" t="s">
        <v>477</v>
      </c>
      <c r="B48" s="31">
        <v>6.5</v>
      </c>
      <c r="C48" s="42" t="s">
        <v>436</v>
      </c>
      <c r="D48" s="31">
        <v>6</v>
      </c>
      <c r="F48" s="66"/>
      <c r="G48" s="38"/>
      <c r="J48" s="42" t="s">
        <v>455</v>
      </c>
      <c r="K48" s="31">
        <v>5.5</v>
      </c>
      <c r="L48" s="42" t="s">
        <v>161</v>
      </c>
      <c r="M48" s="31">
        <v>7</v>
      </c>
    </row>
    <row r="49" spans="1:13" ht="15.75">
      <c r="A49" s="43" t="s">
        <v>483</v>
      </c>
      <c r="B49" s="33">
        <v>5.5</v>
      </c>
      <c r="C49" s="43" t="s">
        <v>815</v>
      </c>
      <c r="D49" s="33">
        <v>5.5</v>
      </c>
      <c r="F49" s="66"/>
      <c r="G49" s="38"/>
      <c r="J49" s="34" t="s">
        <v>461</v>
      </c>
      <c r="K49" s="28">
        <v>6</v>
      </c>
      <c r="L49" s="43" t="s">
        <v>234</v>
      </c>
      <c r="M49" s="33">
        <v>6</v>
      </c>
    </row>
    <row r="50" spans="1:13" ht="15.75">
      <c r="A50" s="45" t="s">
        <v>481</v>
      </c>
      <c r="B50" s="33">
        <v>6.5</v>
      </c>
      <c r="C50" s="45" t="s">
        <v>816</v>
      </c>
      <c r="D50" s="33">
        <v>6</v>
      </c>
      <c r="F50" s="66"/>
      <c r="G50" s="38"/>
      <c r="J50" s="45" t="s">
        <v>458</v>
      </c>
      <c r="K50" s="33">
        <v>6.5</v>
      </c>
      <c r="L50" s="45" t="s">
        <v>745</v>
      </c>
      <c r="M50" s="33">
        <v>5.5</v>
      </c>
    </row>
    <row r="51" spans="1:13" ht="15.75">
      <c r="A51" s="44" t="s">
        <v>484</v>
      </c>
      <c r="B51" s="33">
        <v>6</v>
      </c>
      <c r="C51" s="44" t="s">
        <v>800</v>
      </c>
      <c r="D51" s="33"/>
      <c r="F51" s="66"/>
      <c r="G51" s="38"/>
      <c r="J51" s="44" t="s">
        <v>460</v>
      </c>
      <c r="K51" s="33" t="s">
        <v>825</v>
      </c>
      <c r="L51" s="44" t="s">
        <v>280</v>
      </c>
      <c r="M51" s="33" t="s">
        <v>825</v>
      </c>
    </row>
    <row r="52" spans="1:13" ht="15.75">
      <c r="A52" s="44" t="s">
        <v>490</v>
      </c>
      <c r="B52" s="33" t="s">
        <v>825</v>
      </c>
      <c r="C52" s="44" t="s">
        <v>443</v>
      </c>
      <c r="D52" s="33">
        <v>5.5</v>
      </c>
      <c r="F52" s="66"/>
      <c r="G52" s="38"/>
      <c r="J52" s="44" t="s">
        <v>119</v>
      </c>
      <c r="K52" s="33">
        <v>5.5</v>
      </c>
      <c r="L52" s="44" t="s">
        <v>266</v>
      </c>
      <c r="M52" s="33" t="s">
        <v>825</v>
      </c>
    </row>
    <row r="53" spans="1:13" ht="15.75">
      <c r="A53" s="44" t="s">
        <v>489</v>
      </c>
      <c r="B53" s="33">
        <v>5.5</v>
      </c>
      <c r="C53" s="44" t="s">
        <v>817</v>
      </c>
      <c r="D53" s="33" t="s">
        <v>825</v>
      </c>
      <c r="F53" s="66"/>
      <c r="G53" s="38"/>
      <c r="J53" s="44" t="s">
        <v>466</v>
      </c>
      <c r="K53" s="33">
        <v>5.5</v>
      </c>
      <c r="L53" s="44" t="s">
        <v>304</v>
      </c>
      <c r="M53" s="33" t="s">
        <v>825</v>
      </c>
    </row>
    <row r="54" spans="1:13" ht="15.75">
      <c r="A54" s="44" t="s">
        <v>824</v>
      </c>
      <c r="B54" s="33">
        <v>6</v>
      </c>
      <c r="C54" s="44" t="s">
        <v>447</v>
      </c>
      <c r="D54" s="33" t="s">
        <v>825</v>
      </c>
      <c r="F54" s="66"/>
      <c r="G54" s="38"/>
      <c r="J54" s="44" t="s">
        <v>470</v>
      </c>
      <c r="K54" s="33" t="s">
        <v>825</v>
      </c>
      <c r="L54" s="44" t="s">
        <v>246</v>
      </c>
      <c r="M54" s="33">
        <v>9.5</v>
      </c>
    </row>
    <row r="55" spans="1:13" ht="15.75">
      <c r="A55" s="44" t="s">
        <v>102</v>
      </c>
      <c r="B55" s="33">
        <v>5</v>
      </c>
      <c r="C55" s="44" t="s">
        <v>450</v>
      </c>
      <c r="D55" s="33">
        <v>6</v>
      </c>
      <c r="F55" s="66"/>
      <c r="G55" s="38"/>
      <c r="J55" s="44" t="s">
        <v>472</v>
      </c>
      <c r="K55" s="33">
        <v>5.5</v>
      </c>
      <c r="L55" s="44" t="s">
        <v>290</v>
      </c>
      <c r="M55" s="33">
        <v>5.5</v>
      </c>
    </row>
    <row r="56" spans="1:13" ht="15.75">
      <c r="A56" s="44" t="s">
        <v>495</v>
      </c>
      <c r="B56" s="33" t="s">
        <v>825</v>
      </c>
      <c r="C56" s="44" t="s">
        <v>453</v>
      </c>
      <c r="D56" s="33" t="s">
        <v>825</v>
      </c>
      <c r="F56" s="66"/>
      <c r="G56" s="38"/>
      <c r="J56" s="44" t="s">
        <v>473</v>
      </c>
      <c r="K56" s="33" t="s">
        <v>825</v>
      </c>
      <c r="L56" s="34" t="s">
        <v>249</v>
      </c>
      <c r="M56" s="28">
        <v>7</v>
      </c>
    </row>
    <row r="57" spans="1:13" ht="15.75" thickBot="1">
      <c r="A57" s="46" t="s">
        <v>494</v>
      </c>
      <c r="B57" s="47">
        <v>5</v>
      </c>
      <c r="C57" s="46" t="s">
        <v>715</v>
      </c>
      <c r="D57" s="47" t="s">
        <v>825</v>
      </c>
      <c r="J57" s="46" t="s">
        <v>474</v>
      </c>
      <c r="K57" s="47" t="s">
        <v>825</v>
      </c>
      <c r="L57" s="46" t="s">
        <v>321</v>
      </c>
      <c r="M57" s="47">
        <v>5</v>
      </c>
    </row>
    <row r="60" spans="1:13" ht="15.75" thickBot="1"/>
    <row r="61" spans="1:13" ht="21.75" thickBot="1">
      <c r="A61" s="83" t="s">
        <v>54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</row>
    <row r="62" spans="1:13" ht="15.75" thickBot="1">
      <c r="A62" s="38"/>
      <c r="B62" s="38"/>
      <c r="C62" s="38"/>
      <c r="D62" s="38"/>
      <c r="E62" s="38"/>
      <c r="F62" s="38"/>
      <c r="G62" s="38"/>
      <c r="H62" s="38"/>
      <c r="I62" s="38"/>
      <c r="J62" s="38"/>
      <c r="K62" s="38"/>
      <c r="L62" s="38"/>
      <c r="M62" s="38"/>
    </row>
    <row r="63" spans="1:13" ht="15.75" thickBot="1">
      <c r="A63" s="25" t="str">
        <f>TABELLONE!J54</f>
        <v>TETTE BISCOTTATE</v>
      </c>
      <c r="B63" s="26">
        <f>IF(B75&lt;66,0,IF(B75&lt;70,1,IF(B75&lt;74,2,IF(B75&lt;78,3,IF(B75&lt;82,4,IF(B75&lt;86,5,IF(B75&lt;90,6,IF(B75&lt;94,7,IF(B75&lt;98,8,IF(B75&lt;101,9,10))))))))))</f>
        <v>2</v>
      </c>
      <c r="C63" s="25" t="str">
        <f>TABELLONE!K54</f>
        <v>AC DENTI</v>
      </c>
      <c r="D63" s="26">
        <f>IF(D75&lt;66,0,IF(D75&lt;70,1,IF(D75&lt;74,2,IF(D75&lt;78,3,IF(D75&lt;82,4,IF(D75&lt;86,5,IF(D75&lt;90,6,IF(D75&lt;94,7,IF(D75&lt;98,8,IF(D75&lt;101,9,10))))))))))</f>
        <v>0</v>
      </c>
      <c r="E63" s="38"/>
      <c r="F63" s="38"/>
      <c r="G63" s="38"/>
      <c r="H63" s="38"/>
      <c r="I63" s="38"/>
      <c r="J63" s="25" t="str">
        <f>TABELLONE!J55</f>
        <v>MAI NA GIOIA SC</v>
      </c>
      <c r="K63" s="26">
        <f>IF(K75&lt;66,0,IF(K75&lt;70,1,IF(K75&lt;74,2,IF(K75&lt;78,3,IF(K75&lt;82,4,IF(K75&lt;86,5,IF(K75&lt;90,6,IF(K75&lt;94,7,IF(K75&lt;98,8,IF(K75&lt;101,9,10))))))))))</f>
        <v>2</v>
      </c>
      <c r="L63" s="25" t="str">
        <f>TABELLONE!K55</f>
        <v>SC APPLAUSO</v>
      </c>
      <c r="M63" s="26">
        <f>IF(M75&lt;66,0,IF(M75&lt;70,1,IF(M75&lt;74,2,IF(M75&lt;78,3,IF(M75&lt;82,4,IF(M75&lt;86,5,IF(M75&lt;90,6,IF(M75&lt;94,7,IF(M75&lt;98,8,IF(M75&lt;101,9,10))))))))))</f>
        <v>2</v>
      </c>
    </row>
    <row r="64" spans="1:13">
      <c r="A64" s="30" t="s">
        <v>155</v>
      </c>
      <c r="B64" s="31">
        <v>4.5</v>
      </c>
      <c r="C64" s="30" t="s">
        <v>371</v>
      </c>
      <c r="D64" s="31">
        <v>5</v>
      </c>
      <c r="E64" s="38"/>
      <c r="F64" s="38"/>
      <c r="G64" s="38"/>
      <c r="H64" s="38"/>
      <c r="I64" s="38"/>
      <c r="J64" s="30" t="s">
        <v>192</v>
      </c>
      <c r="K64" s="31">
        <v>4</v>
      </c>
      <c r="L64" s="30" t="s">
        <v>414</v>
      </c>
      <c r="M64" s="31">
        <v>7.5</v>
      </c>
    </row>
    <row r="65" spans="1:13">
      <c r="A65" s="32" t="s">
        <v>189</v>
      </c>
      <c r="B65" s="33">
        <v>6</v>
      </c>
      <c r="C65" s="32" t="s">
        <v>374</v>
      </c>
      <c r="D65" s="33">
        <v>5.5</v>
      </c>
      <c r="E65" s="38"/>
      <c r="F65" s="38"/>
      <c r="G65" s="38"/>
      <c r="H65" s="38"/>
      <c r="I65" s="38"/>
      <c r="J65" s="32" t="s">
        <v>190</v>
      </c>
      <c r="K65" s="33">
        <v>6</v>
      </c>
      <c r="L65" s="32" t="s">
        <v>810</v>
      </c>
      <c r="M65" s="33">
        <v>6</v>
      </c>
    </row>
    <row r="66" spans="1:13">
      <c r="A66" s="32" t="s">
        <v>222</v>
      </c>
      <c r="B66" s="35">
        <v>7</v>
      </c>
      <c r="C66" s="32" t="s">
        <v>376</v>
      </c>
      <c r="D66" s="35">
        <v>6</v>
      </c>
      <c r="E66" s="38"/>
      <c r="F66" s="38"/>
      <c r="G66" s="38"/>
      <c r="H66" s="38"/>
      <c r="I66" s="38"/>
      <c r="J66" s="32" t="s">
        <v>207</v>
      </c>
      <c r="K66" s="35">
        <v>5.5</v>
      </c>
      <c r="L66" s="27" t="s">
        <v>106</v>
      </c>
      <c r="M66" s="28">
        <v>5</v>
      </c>
    </row>
    <row r="67" spans="1:13">
      <c r="A67" s="32" t="s">
        <v>252</v>
      </c>
      <c r="B67" s="33">
        <v>7.5</v>
      </c>
      <c r="C67" s="32" t="s">
        <v>377</v>
      </c>
      <c r="D67" s="33">
        <v>5.5</v>
      </c>
      <c r="E67" s="38"/>
      <c r="F67" s="38"/>
      <c r="G67" s="38"/>
      <c r="H67" s="38"/>
      <c r="I67" s="38"/>
      <c r="J67" s="27" t="s">
        <v>808</v>
      </c>
      <c r="K67" s="28">
        <v>5.5</v>
      </c>
      <c r="L67" s="32" t="s">
        <v>420</v>
      </c>
      <c r="M67" s="33">
        <v>6</v>
      </c>
    </row>
    <row r="68" spans="1:13">
      <c r="A68" s="32" t="s">
        <v>145</v>
      </c>
      <c r="B68" s="35">
        <v>7</v>
      </c>
      <c r="C68" s="27" t="s">
        <v>380</v>
      </c>
      <c r="D68" s="28">
        <v>6</v>
      </c>
      <c r="E68" s="38"/>
      <c r="F68" s="38"/>
      <c r="G68" s="38"/>
      <c r="H68" s="38"/>
      <c r="I68" s="38"/>
      <c r="J68" s="32" t="s">
        <v>826</v>
      </c>
      <c r="K68" s="35">
        <v>10</v>
      </c>
      <c r="L68" s="32" t="s">
        <v>418</v>
      </c>
      <c r="M68" s="35">
        <v>5.5</v>
      </c>
    </row>
    <row r="69" spans="1:13">
      <c r="A69" s="32" t="s">
        <v>175</v>
      </c>
      <c r="B69" s="33">
        <v>6.5</v>
      </c>
      <c r="C69" s="32" t="s">
        <v>109</v>
      </c>
      <c r="D69" s="33">
        <v>6</v>
      </c>
      <c r="E69" s="38"/>
      <c r="F69" s="38"/>
      <c r="G69" s="38"/>
      <c r="H69" s="38"/>
      <c r="I69" s="38"/>
      <c r="J69" s="32" t="s">
        <v>154</v>
      </c>
      <c r="K69" s="33">
        <v>6</v>
      </c>
      <c r="L69" s="32" t="s">
        <v>422</v>
      </c>
      <c r="M69" s="33">
        <v>7</v>
      </c>
    </row>
    <row r="70" spans="1:13">
      <c r="A70" s="32" t="s">
        <v>195</v>
      </c>
      <c r="B70" s="33">
        <v>8</v>
      </c>
      <c r="C70" s="32" t="s">
        <v>382</v>
      </c>
      <c r="D70" s="33">
        <v>5</v>
      </c>
      <c r="E70" s="38"/>
      <c r="F70" s="38"/>
      <c r="G70" s="38"/>
      <c r="H70" s="38"/>
      <c r="I70" s="38"/>
      <c r="J70" s="32" t="s">
        <v>171</v>
      </c>
      <c r="K70" s="33">
        <v>6.5</v>
      </c>
      <c r="L70" s="32" t="s">
        <v>424</v>
      </c>
      <c r="M70" s="33">
        <v>6</v>
      </c>
    </row>
    <row r="71" spans="1:13">
      <c r="A71" s="32" t="s">
        <v>211</v>
      </c>
      <c r="B71" s="33">
        <v>6</v>
      </c>
      <c r="C71" s="32" t="s">
        <v>384</v>
      </c>
      <c r="D71" s="33">
        <v>5</v>
      </c>
      <c r="E71" s="38"/>
      <c r="F71" s="38"/>
      <c r="G71" s="38"/>
      <c r="H71" s="38"/>
      <c r="I71" s="38"/>
      <c r="J71" s="32" t="s">
        <v>253</v>
      </c>
      <c r="K71" s="33">
        <v>5.5</v>
      </c>
      <c r="L71" s="32" t="s">
        <v>423</v>
      </c>
      <c r="M71" s="33">
        <v>10</v>
      </c>
    </row>
    <row r="72" spans="1:13">
      <c r="A72" s="32" t="s">
        <v>242</v>
      </c>
      <c r="B72" s="33">
        <v>6.5</v>
      </c>
      <c r="C72" s="32" t="s">
        <v>387</v>
      </c>
      <c r="D72" s="33">
        <v>6.5</v>
      </c>
      <c r="E72" s="38"/>
      <c r="F72" s="38"/>
      <c r="G72" s="38"/>
      <c r="H72" s="38"/>
      <c r="I72" s="38"/>
      <c r="J72" s="32" t="s">
        <v>149</v>
      </c>
      <c r="K72" s="33">
        <v>6</v>
      </c>
      <c r="L72" s="32" t="s">
        <v>426</v>
      </c>
      <c r="M72" s="33">
        <v>6</v>
      </c>
    </row>
    <row r="73" spans="1:13">
      <c r="A73" s="32" t="s">
        <v>237</v>
      </c>
      <c r="B73" s="33">
        <v>6.5</v>
      </c>
      <c r="C73" s="32" t="s">
        <v>392</v>
      </c>
      <c r="D73" s="33">
        <v>6</v>
      </c>
      <c r="E73" s="38"/>
      <c r="F73" s="38"/>
      <c r="G73" s="38"/>
      <c r="H73" s="38"/>
      <c r="I73" s="38"/>
      <c r="J73" s="32" t="s">
        <v>809</v>
      </c>
      <c r="K73" s="33">
        <v>9.5</v>
      </c>
      <c r="L73" s="32" t="s">
        <v>432</v>
      </c>
      <c r="M73" s="33">
        <v>6</v>
      </c>
    </row>
    <row r="74" spans="1:13" ht="15.75" thickBot="1">
      <c r="A74" s="36" t="s">
        <v>503</v>
      </c>
      <c r="B74" s="35">
        <v>4.5</v>
      </c>
      <c r="C74" s="36" t="s">
        <v>390</v>
      </c>
      <c r="D74" s="35">
        <v>9</v>
      </c>
      <c r="E74" s="38"/>
      <c r="F74" s="38"/>
      <c r="G74" s="38"/>
      <c r="H74" s="38"/>
      <c r="I74" s="38"/>
      <c r="J74" s="71" t="s">
        <v>194</v>
      </c>
      <c r="K74" s="72">
        <v>6</v>
      </c>
      <c r="L74" s="36" t="s">
        <v>433</v>
      </c>
      <c r="M74" s="35">
        <v>6</v>
      </c>
    </row>
    <row r="75" spans="1:13" ht="15.75" thickBot="1">
      <c r="A75" s="38"/>
      <c r="B75" s="37">
        <f>SUM(B64:B74)</f>
        <v>70</v>
      </c>
      <c r="C75" s="38"/>
      <c r="D75" s="37">
        <f>SUM(D64:D74)</f>
        <v>65.5</v>
      </c>
      <c r="E75" s="38"/>
      <c r="F75" s="38"/>
      <c r="G75" s="38"/>
      <c r="H75" s="38"/>
      <c r="I75" s="38"/>
      <c r="J75" s="38"/>
      <c r="K75" s="70">
        <f>SUM(K64:K74)</f>
        <v>70.5</v>
      </c>
      <c r="L75" s="38"/>
      <c r="M75" s="37">
        <f>SUM(M64:M74)</f>
        <v>71</v>
      </c>
    </row>
    <row r="76" spans="1:13" ht="15.75" thickBot="1">
      <c r="A76" s="40" t="s">
        <v>36</v>
      </c>
      <c r="B76" s="38"/>
      <c r="C76" s="40" t="s">
        <v>36</v>
      </c>
      <c r="D76" s="38"/>
      <c r="E76" s="38"/>
      <c r="F76" s="38"/>
      <c r="G76" s="38"/>
      <c r="H76" s="38"/>
      <c r="I76" s="38"/>
      <c r="J76" s="40" t="s">
        <v>36</v>
      </c>
      <c r="K76" s="38"/>
      <c r="L76" s="40" t="s">
        <v>36</v>
      </c>
      <c r="M76" s="38"/>
    </row>
    <row r="77" spans="1:13">
      <c r="A77" s="42" t="s">
        <v>155</v>
      </c>
      <c r="B77" s="31">
        <v>4.5</v>
      </c>
      <c r="C77" s="42" t="s">
        <v>371</v>
      </c>
      <c r="D77" s="31">
        <v>5</v>
      </c>
      <c r="E77" s="38"/>
      <c r="F77" s="38"/>
      <c r="G77" s="38"/>
      <c r="H77" s="38"/>
      <c r="I77" s="38"/>
      <c r="J77" s="42" t="s">
        <v>192</v>
      </c>
      <c r="K77" s="31">
        <v>4</v>
      </c>
      <c r="L77" s="42" t="s">
        <v>414</v>
      </c>
      <c r="M77" s="31">
        <v>7.5</v>
      </c>
    </row>
    <row r="78" spans="1:13">
      <c r="A78" s="43" t="s">
        <v>107</v>
      </c>
      <c r="B78" s="33">
        <v>5</v>
      </c>
      <c r="C78" s="43" t="s">
        <v>372</v>
      </c>
      <c r="D78" s="33">
        <v>3.5</v>
      </c>
      <c r="E78" s="38"/>
      <c r="F78" s="38"/>
      <c r="G78" s="38"/>
      <c r="H78" s="38"/>
      <c r="I78" s="38"/>
      <c r="J78" s="43" t="s">
        <v>105</v>
      </c>
      <c r="K78" s="33" t="s">
        <v>825</v>
      </c>
      <c r="L78" s="34" t="s">
        <v>419</v>
      </c>
      <c r="M78" s="28">
        <v>5</v>
      </c>
    </row>
    <row r="79" spans="1:13">
      <c r="A79" s="45" t="s">
        <v>675</v>
      </c>
      <c r="B79" s="33">
        <v>6.5</v>
      </c>
      <c r="C79" s="45" t="s">
        <v>378</v>
      </c>
      <c r="D79" s="33">
        <v>5.5</v>
      </c>
      <c r="E79" s="38"/>
      <c r="F79" s="38"/>
      <c r="G79" s="38"/>
      <c r="H79" s="38"/>
      <c r="I79" s="38"/>
      <c r="J79" s="34" t="s">
        <v>256</v>
      </c>
      <c r="K79" s="28">
        <v>5.5</v>
      </c>
      <c r="L79" s="44" t="s">
        <v>417</v>
      </c>
      <c r="M79" s="33">
        <v>6</v>
      </c>
    </row>
    <row r="80" spans="1:13">
      <c r="A80" s="43" t="s">
        <v>283</v>
      </c>
      <c r="B80" s="33">
        <v>5.5</v>
      </c>
      <c r="C80" s="43" t="s">
        <v>379</v>
      </c>
      <c r="D80" s="33">
        <v>6</v>
      </c>
      <c r="E80" s="38"/>
      <c r="F80" s="38"/>
      <c r="G80" s="38"/>
      <c r="H80" s="38"/>
      <c r="I80" s="38"/>
      <c r="J80" s="44" t="s">
        <v>269</v>
      </c>
      <c r="K80" s="33">
        <v>10</v>
      </c>
      <c r="L80" s="44" t="s">
        <v>421</v>
      </c>
      <c r="M80" s="33">
        <v>5.5</v>
      </c>
    </row>
    <row r="81" spans="1:15">
      <c r="A81" s="45" t="s">
        <v>238</v>
      </c>
      <c r="B81" s="33">
        <v>5.5</v>
      </c>
      <c r="C81" s="34" t="s">
        <v>383</v>
      </c>
      <c r="D81" s="28">
        <v>6</v>
      </c>
      <c r="E81" s="38"/>
      <c r="F81" s="38"/>
      <c r="G81" s="38"/>
      <c r="H81" s="38"/>
      <c r="I81" s="38"/>
      <c r="J81" s="44" t="s">
        <v>210</v>
      </c>
      <c r="K81" s="33">
        <v>8</v>
      </c>
      <c r="L81" s="44" t="s">
        <v>429</v>
      </c>
      <c r="M81" s="33">
        <v>7</v>
      </c>
    </row>
    <row r="82" spans="1:15">
      <c r="A82" s="44" t="s">
        <v>273</v>
      </c>
      <c r="B82" s="33">
        <v>6</v>
      </c>
      <c r="C82" s="44" t="s">
        <v>381</v>
      </c>
      <c r="D82" s="33" t="s">
        <v>825</v>
      </c>
      <c r="E82" s="38"/>
      <c r="F82" s="38"/>
      <c r="G82" s="38"/>
      <c r="H82" s="38"/>
      <c r="I82" s="38"/>
      <c r="J82" s="44" t="s">
        <v>243</v>
      </c>
      <c r="K82" s="33">
        <v>5.5</v>
      </c>
      <c r="L82" s="44" t="s">
        <v>425</v>
      </c>
      <c r="M82" s="33">
        <v>7</v>
      </c>
    </row>
    <row r="83" spans="1:15">
      <c r="A83" s="44" t="s">
        <v>301</v>
      </c>
      <c r="B83" s="33">
        <v>6</v>
      </c>
      <c r="C83" s="44" t="s">
        <v>385</v>
      </c>
      <c r="D83" s="33">
        <v>6</v>
      </c>
      <c r="E83" s="38"/>
      <c r="F83" s="38"/>
      <c r="G83" s="38"/>
      <c r="H83" s="38"/>
      <c r="I83" s="38"/>
      <c r="J83" s="44" t="s">
        <v>284</v>
      </c>
      <c r="K83" s="33">
        <v>6</v>
      </c>
      <c r="L83" s="44" t="s">
        <v>427</v>
      </c>
      <c r="M83" s="33">
        <v>5.5</v>
      </c>
    </row>
    <row r="84" spans="1:15">
      <c r="A84" s="44" t="s">
        <v>205</v>
      </c>
      <c r="B84" s="33">
        <v>5.5</v>
      </c>
      <c r="C84" s="44" t="s">
        <v>391</v>
      </c>
      <c r="D84" s="33" t="s">
        <v>825</v>
      </c>
      <c r="E84" s="38"/>
      <c r="F84" s="38"/>
      <c r="G84" s="38"/>
      <c r="H84" s="38"/>
      <c r="I84" s="38"/>
      <c r="J84" s="44" t="s">
        <v>272</v>
      </c>
      <c r="K84" s="33" t="s">
        <v>825</v>
      </c>
      <c r="L84" s="44" t="s">
        <v>430</v>
      </c>
      <c r="M84" s="33" t="s">
        <v>825</v>
      </c>
    </row>
    <row r="85" spans="1:15">
      <c r="A85" s="44" t="s">
        <v>257</v>
      </c>
      <c r="B85" s="33">
        <v>5</v>
      </c>
      <c r="C85" s="44" t="s">
        <v>388</v>
      </c>
      <c r="D85" s="33" t="s">
        <v>825</v>
      </c>
      <c r="E85" s="38"/>
      <c r="F85" s="38"/>
      <c r="G85" s="38"/>
      <c r="H85" s="38"/>
      <c r="I85" s="38"/>
      <c r="J85" s="34" t="s">
        <v>286</v>
      </c>
      <c r="K85" s="28">
        <v>6</v>
      </c>
      <c r="L85" s="44" t="s">
        <v>435</v>
      </c>
      <c r="M85" s="33" t="s">
        <v>825</v>
      </c>
    </row>
    <row r="86" spans="1:15" ht="15.75" thickBot="1">
      <c r="A86" s="46" t="s">
        <v>287</v>
      </c>
      <c r="B86" s="47">
        <v>5</v>
      </c>
      <c r="C86" s="46"/>
      <c r="D86" s="47"/>
      <c r="E86" s="38"/>
      <c r="F86" s="38"/>
      <c r="G86" s="38"/>
      <c r="H86" s="38"/>
      <c r="I86" s="38"/>
      <c r="J86" s="46"/>
      <c r="K86" s="47"/>
      <c r="L86" s="46" t="s">
        <v>434</v>
      </c>
      <c r="M86" s="47">
        <v>6</v>
      </c>
    </row>
    <row r="89" spans="1:15" ht="15.75" thickBot="1"/>
    <row r="90" spans="1:15" ht="21.75" thickBot="1">
      <c r="A90" s="83" t="s">
        <v>59</v>
      </c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</row>
    <row r="91" spans="1:15" ht="15.75" thickBot="1">
      <c r="A91" s="38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</row>
    <row r="92" spans="1:15" ht="15.75" thickBot="1">
      <c r="A92" s="25" t="str">
        <f>TABELLONE!J80</f>
        <v>FLYBEARD</v>
      </c>
      <c r="B92" s="26">
        <f>IF(B104&lt;66,0,IF(B104&lt;70,1,IF(B104&lt;74,2,IF(B104&lt;78,3,IF(B104&lt;82,4,IF(B104&lt;86,5,IF(B104&lt;90,6,IF(B104&lt;94,7,IF(B104&lt;98,8,IF(B104&lt;101,9,10))))))))))</f>
        <v>0</v>
      </c>
      <c r="C92" s="25" t="str">
        <f>TABELLONE!K80</f>
        <v>MABRAVIIISSIMI FC</v>
      </c>
      <c r="D92" s="26">
        <f>IF(D104&lt;66,0,IF(D104&lt;70,1,IF(D104&lt;74,2,IF(D104&lt;78,3,IF(D104&lt;82,4,IF(D104&lt;86,5,IF(D104&lt;90,6,IF(D104&lt;94,7,IF(D104&lt;98,8,IF(D104&lt;101,9,10))))))))))</f>
        <v>1</v>
      </c>
      <c r="E92" s="38"/>
      <c r="F92" s="38"/>
      <c r="G92" s="38"/>
      <c r="H92" s="38"/>
      <c r="I92" s="38"/>
      <c r="J92" s="25" t="str">
        <f>TABELLONE!J81</f>
        <v>TEAM AS TURBO</v>
      </c>
      <c r="K92" s="26">
        <f>IF(K104&lt;66,0,IF(K104&lt;70,1,IF(K104&lt;74,2,IF(K104&lt;78,3,IF(K104&lt;82,4,IF(K104&lt;86,5,IF(K104&lt;90,6,IF(K104&lt;94,7,IF(K104&lt;98,8,IF(K104&lt;101,9,10))))))))))</f>
        <v>0</v>
      </c>
      <c r="L92" s="25" t="str">
        <f>TABELLONE!K81</f>
        <v>EL TRINCHE CARLOCIVH</v>
      </c>
      <c r="M92" s="26">
        <f>IF(M104&lt;66,0,IF(M104&lt;70,1,IF(M104&lt;74,2,IF(M104&lt;78,3,IF(M104&lt;82,4,IF(M104&lt;86,5,IF(M104&lt;90,6,IF(M104&lt;94,7,IF(M104&lt;98,8,IF(M104&lt;101,9,10))))))))))</f>
        <v>3</v>
      </c>
    </row>
    <row r="93" spans="1:15">
      <c r="A93" s="30" t="s">
        <v>327</v>
      </c>
      <c r="B93" s="31">
        <v>5.5</v>
      </c>
      <c r="C93" s="30" t="s">
        <v>181</v>
      </c>
      <c r="D93" s="31">
        <v>6.5</v>
      </c>
      <c r="E93" s="38"/>
      <c r="F93" s="38"/>
      <c r="G93" s="38"/>
      <c r="H93" s="38"/>
      <c r="I93" s="38"/>
      <c r="J93" s="30" t="s">
        <v>153</v>
      </c>
      <c r="K93" s="31">
        <v>4.5</v>
      </c>
      <c r="L93" s="30" t="s">
        <v>197</v>
      </c>
      <c r="M93" s="31">
        <v>5</v>
      </c>
    </row>
    <row r="94" spans="1:15">
      <c r="A94" s="32" t="s">
        <v>331</v>
      </c>
      <c r="B94" s="33">
        <v>5</v>
      </c>
      <c r="C94" s="32" t="s">
        <v>118</v>
      </c>
      <c r="D94" s="33">
        <v>6.5</v>
      </c>
      <c r="E94" s="38"/>
      <c r="F94" s="38"/>
      <c r="G94" s="38"/>
      <c r="H94" s="38"/>
      <c r="I94" s="38"/>
      <c r="J94" s="32" t="s">
        <v>193</v>
      </c>
      <c r="K94" s="33">
        <v>5</v>
      </c>
      <c r="L94" s="32" t="s">
        <v>187</v>
      </c>
      <c r="M94" s="33">
        <v>10</v>
      </c>
      <c r="O94" s="38"/>
    </row>
    <row r="95" spans="1:15">
      <c r="A95" s="32" t="s">
        <v>332</v>
      </c>
      <c r="B95" s="35">
        <v>5</v>
      </c>
      <c r="C95" s="32" t="s">
        <v>219</v>
      </c>
      <c r="D95" s="35">
        <v>5</v>
      </c>
      <c r="E95" s="38"/>
      <c r="F95" s="38"/>
      <c r="G95" s="38"/>
      <c r="H95" s="38"/>
      <c r="I95" s="38"/>
      <c r="J95" s="32" t="s">
        <v>208</v>
      </c>
      <c r="K95" s="35">
        <v>5</v>
      </c>
      <c r="L95" s="32" t="s">
        <v>267</v>
      </c>
      <c r="M95" s="35">
        <v>6</v>
      </c>
      <c r="O95" s="38"/>
    </row>
    <row r="96" spans="1:15">
      <c r="A96" s="32" t="s">
        <v>335</v>
      </c>
      <c r="B96" s="33">
        <v>6</v>
      </c>
      <c r="C96" s="32" t="s">
        <v>231</v>
      </c>
      <c r="D96" s="33">
        <v>4</v>
      </c>
      <c r="E96" s="38"/>
      <c r="F96" s="38"/>
      <c r="G96" s="38"/>
      <c r="H96" s="38"/>
      <c r="I96" s="38"/>
      <c r="J96" s="32" t="s">
        <v>239</v>
      </c>
      <c r="K96" s="33">
        <v>5</v>
      </c>
      <c r="L96" s="32" t="s">
        <v>795</v>
      </c>
      <c r="M96" s="33">
        <v>5.5</v>
      </c>
      <c r="O96" s="38"/>
    </row>
    <row r="97" spans="1:15">
      <c r="A97" s="32" t="s">
        <v>328</v>
      </c>
      <c r="B97" s="35">
        <v>6.5</v>
      </c>
      <c r="C97" s="32" t="s">
        <v>139</v>
      </c>
      <c r="D97" s="35">
        <v>6.5</v>
      </c>
      <c r="E97" s="38"/>
      <c r="F97" s="38"/>
      <c r="G97" s="38"/>
      <c r="H97" s="38"/>
      <c r="I97" s="38"/>
      <c r="J97" s="32" t="s">
        <v>227</v>
      </c>
      <c r="K97" s="35">
        <v>6.5</v>
      </c>
      <c r="L97" s="32" t="s">
        <v>143</v>
      </c>
      <c r="M97" s="35">
        <v>4.5</v>
      </c>
      <c r="O97" s="38"/>
    </row>
    <row r="98" spans="1:15">
      <c r="A98" s="32" t="s">
        <v>341</v>
      </c>
      <c r="B98" s="33">
        <v>6.5</v>
      </c>
      <c r="C98" s="32" t="s">
        <v>164</v>
      </c>
      <c r="D98" s="33">
        <v>6.5</v>
      </c>
      <c r="E98" s="38"/>
      <c r="F98" s="38"/>
      <c r="G98" s="38"/>
      <c r="H98" s="38"/>
      <c r="I98" s="38"/>
      <c r="J98" s="27" t="s">
        <v>209</v>
      </c>
      <c r="K98" s="28">
        <v>5</v>
      </c>
      <c r="L98" s="32" t="s">
        <v>159</v>
      </c>
      <c r="M98" s="33">
        <v>6.5</v>
      </c>
      <c r="O98" s="38"/>
    </row>
    <row r="99" spans="1:15">
      <c r="A99" s="32" t="s">
        <v>339</v>
      </c>
      <c r="B99" s="33">
        <v>6.5</v>
      </c>
      <c r="C99" s="32" t="s">
        <v>184</v>
      </c>
      <c r="D99" s="33">
        <v>6</v>
      </c>
      <c r="E99" s="38"/>
      <c r="F99" s="38"/>
      <c r="G99" s="38"/>
      <c r="H99" s="38"/>
      <c r="I99" s="38"/>
      <c r="J99" s="32" t="s">
        <v>191</v>
      </c>
      <c r="K99" s="33">
        <v>9.5</v>
      </c>
      <c r="L99" s="32" t="s">
        <v>259</v>
      </c>
      <c r="M99" s="33">
        <v>6.5</v>
      </c>
      <c r="O99" s="38"/>
    </row>
    <row r="100" spans="1:15">
      <c r="A100" s="32" t="s">
        <v>804</v>
      </c>
      <c r="B100" s="33">
        <v>5.5</v>
      </c>
      <c r="C100" s="32" t="s">
        <v>233</v>
      </c>
      <c r="D100" s="33">
        <v>6</v>
      </c>
      <c r="E100" s="38"/>
      <c r="F100" s="38"/>
      <c r="G100" s="38"/>
      <c r="H100" s="38"/>
      <c r="I100" s="38"/>
      <c r="J100" s="27" t="s">
        <v>173</v>
      </c>
      <c r="K100" s="28">
        <v>0</v>
      </c>
      <c r="L100" s="32" t="s">
        <v>169</v>
      </c>
      <c r="M100" s="33">
        <v>7.5</v>
      </c>
      <c r="O100" s="38"/>
    </row>
    <row r="101" spans="1:15">
      <c r="A101" s="32" t="s">
        <v>338</v>
      </c>
      <c r="B101" s="33">
        <v>6</v>
      </c>
      <c r="C101" s="32" t="s">
        <v>163</v>
      </c>
      <c r="D101" s="33">
        <v>10.5</v>
      </c>
      <c r="E101" s="38"/>
      <c r="F101" s="38"/>
      <c r="G101" s="38"/>
      <c r="H101" s="38"/>
      <c r="I101" s="38"/>
      <c r="J101" s="27" t="s">
        <v>152</v>
      </c>
      <c r="K101" s="28">
        <v>6</v>
      </c>
      <c r="L101" s="32" t="s">
        <v>158</v>
      </c>
      <c r="M101" s="33">
        <v>10</v>
      </c>
      <c r="O101" s="38"/>
    </row>
    <row r="102" spans="1:15">
      <c r="A102" s="32" t="s">
        <v>347</v>
      </c>
      <c r="B102" s="33">
        <v>6</v>
      </c>
      <c r="C102" s="32" t="s">
        <v>756</v>
      </c>
      <c r="D102" s="33">
        <v>5</v>
      </c>
      <c r="E102" s="38"/>
      <c r="F102" s="38"/>
      <c r="G102" s="38"/>
      <c r="H102" s="38"/>
      <c r="I102" s="38"/>
      <c r="J102" s="32" t="s">
        <v>151</v>
      </c>
      <c r="K102" s="33">
        <v>6</v>
      </c>
      <c r="L102" s="32" t="s">
        <v>177</v>
      </c>
      <c r="M102" s="33">
        <v>6</v>
      </c>
      <c r="O102" s="38"/>
    </row>
    <row r="103" spans="1:15" ht="15.75" thickBot="1">
      <c r="A103" s="71" t="s">
        <v>346</v>
      </c>
      <c r="B103" s="72">
        <v>6</v>
      </c>
      <c r="C103" s="36" t="s">
        <v>247</v>
      </c>
      <c r="D103" s="35">
        <v>5</v>
      </c>
      <c r="E103" s="38"/>
      <c r="F103" s="38"/>
      <c r="G103" s="38"/>
      <c r="H103" s="38"/>
      <c r="I103" s="38"/>
      <c r="J103" s="36" t="s">
        <v>172</v>
      </c>
      <c r="K103" s="35">
        <v>6</v>
      </c>
      <c r="L103" s="36" t="s">
        <v>796</v>
      </c>
      <c r="M103" s="35">
        <v>9.5</v>
      </c>
      <c r="O103" s="38"/>
    </row>
    <row r="104" spans="1:15" ht="15.75" thickBot="1">
      <c r="A104" s="38" t="s">
        <v>800</v>
      </c>
      <c r="B104" s="37">
        <f>SUM(B93:B103)</f>
        <v>64.5</v>
      </c>
      <c r="C104" s="38"/>
      <c r="D104" s="37">
        <f>SUM(D93:D103)</f>
        <v>67.5</v>
      </c>
      <c r="E104" s="38"/>
      <c r="F104" s="38"/>
      <c r="G104" s="38"/>
      <c r="H104" s="38"/>
      <c r="I104" s="38"/>
      <c r="J104" s="38" t="s">
        <v>800</v>
      </c>
      <c r="K104" s="37">
        <f>SUM(K93:K103)</f>
        <v>58.5</v>
      </c>
      <c r="L104" s="38"/>
      <c r="M104" s="37">
        <f>SUM(M93:M103)</f>
        <v>77</v>
      </c>
      <c r="O104" s="38"/>
    </row>
    <row r="105" spans="1:15" ht="15.75" thickBot="1">
      <c r="A105" s="40" t="s">
        <v>36</v>
      </c>
      <c r="B105" s="38"/>
      <c r="C105" s="40" t="s">
        <v>36</v>
      </c>
      <c r="D105" s="38"/>
      <c r="E105" s="38"/>
      <c r="F105" s="38"/>
      <c r="G105" s="38"/>
      <c r="H105" s="38"/>
      <c r="I105" s="38"/>
      <c r="J105" s="40" t="s">
        <v>36</v>
      </c>
      <c r="K105" s="38"/>
      <c r="L105" s="40" t="s">
        <v>36</v>
      </c>
      <c r="M105" s="38"/>
      <c r="O105" s="38"/>
    </row>
    <row r="106" spans="1:15">
      <c r="A106" s="42" t="s">
        <v>327</v>
      </c>
      <c r="B106" s="31">
        <v>5.5</v>
      </c>
      <c r="C106" s="42" t="s">
        <v>181</v>
      </c>
      <c r="D106" s="31">
        <v>6.5</v>
      </c>
      <c r="E106" s="38"/>
      <c r="F106" s="38"/>
      <c r="G106" s="38"/>
      <c r="H106" s="38"/>
      <c r="I106" s="38"/>
      <c r="J106" s="42" t="s">
        <v>153</v>
      </c>
      <c r="K106" s="31">
        <v>4.5</v>
      </c>
      <c r="L106" s="42" t="s">
        <v>197</v>
      </c>
      <c r="M106" s="31">
        <v>5</v>
      </c>
      <c r="O106" s="38"/>
    </row>
    <row r="107" spans="1:15">
      <c r="A107" s="43" t="s">
        <v>329</v>
      </c>
      <c r="B107" s="33" t="s">
        <v>825</v>
      </c>
      <c r="C107" s="43" t="s">
        <v>261</v>
      </c>
      <c r="D107" s="33" t="s">
        <v>825</v>
      </c>
      <c r="E107" s="38"/>
      <c r="F107" s="38"/>
      <c r="G107" s="38"/>
      <c r="H107" s="38"/>
      <c r="I107" s="38"/>
      <c r="J107" s="43" t="s">
        <v>255</v>
      </c>
      <c r="K107" s="33">
        <v>6</v>
      </c>
      <c r="L107" s="43" t="s">
        <v>245</v>
      </c>
      <c r="M107" s="33" t="s">
        <v>825</v>
      </c>
      <c r="O107" s="38"/>
    </row>
    <row r="108" spans="1:15">
      <c r="A108" s="45" t="s">
        <v>333</v>
      </c>
      <c r="B108" s="33" t="s">
        <v>825</v>
      </c>
      <c r="C108" s="45" t="s">
        <v>621</v>
      </c>
      <c r="D108" s="33">
        <v>7</v>
      </c>
      <c r="E108" s="38"/>
      <c r="F108" s="38"/>
      <c r="G108" s="38"/>
      <c r="H108" s="38"/>
      <c r="I108" s="38"/>
      <c r="J108" s="45" t="s">
        <v>807</v>
      </c>
      <c r="K108" s="33" t="s">
        <v>825</v>
      </c>
      <c r="L108" s="45" t="s">
        <v>221</v>
      </c>
      <c r="M108" s="33">
        <v>9</v>
      </c>
      <c r="O108" s="38"/>
    </row>
    <row r="109" spans="1:15">
      <c r="A109" s="44" t="s">
        <v>337</v>
      </c>
      <c r="B109" s="33">
        <v>5</v>
      </c>
      <c r="C109" s="44" t="s">
        <v>291</v>
      </c>
      <c r="D109" s="33">
        <v>6</v>
      </c>
      <c r="E109" s="38"/>
      <c r="F109" s="38"/>
      <c r="G109" s="38"/>
      <c r="H109" s="38"/>
      <c r="I109" s="38"/>
      <c r="J109" s="44"/>
      <c r="K109" s="33"/>
      <c r="L109" s="44" t="s">
        <v>508</v>
      </c>
      <c r="M109" s="33">
        <v>6.5</v>
      </c>
    </row>
    <row r="110" spans="1:15">
      <c r="A110" s="44" t="s">
        <v>342</v>
      </c>
      <c r="B110" s="33">
        <v>6</v>
      </c>
      <c r="C110" s="44" t="s">
        <v>265</v>
      </c>
      <c r="D110" s="33" t="s">
        <v>825</v>
      </c>
      <c r="E110" s="38"/>
      <c r="F110" s="38"/>
      <c r="G110" s="38"/>
      <c r="H110" s="38"/>
      <c r="I110" s="38"/>
      <c r="J110" s="44" t="s">
        <v>254</v>
      </c>
      <c r="K110" s="33" t="s">
        <v>825</v>
      </c>
      <c r="L110" s="44" t="s">
        <v>213</v>
      </c>
      <c r="M110" s="33">
        <v>5.5</v>
      </c>
      <c r="O110" s="38"/>
    </row>
    <row r="111" spans="1:15">
      <c r="A111" s="44" t="s">
        <v>110</v>
      </c>
      <c r="B111" s="33" t="s">
        <v>825</v>
      </c>
      <c r="C111" s="44" t="s">
        <v>308</v>
      </c>
      <c r="D111" s="33">
        <v>5.5</v>
      </c>
      <c r="E111" s="38"/>
      <c r="F111" s="38"/>
      <c r="G111" s="38"/>
      <c r="H111" s="38"/>
      <c r="I111" s="38"/>
      <c r="J111" s="44" t="s">
        <v>224</v>
      </c>
      <c r="K111" s="33" t="s">
        <v>825</v>
      </c>
      <c r="L111" s="44" t="s">
        <v>520</v>
      </c>
      <c r="M111" s="33" t="s">
        <v>825</v>
      </c>
      <c r="O111" s="38"/>
    </row>
    <row r="112" spans="1:15">
      <c r="A112" s="44" t="s">
        <v>336</v>
      </c>
      <c r="B112" s="33" t="s">
        <v>825</v>
      </c>
      <c r="C112" s="44" t="s">
        <v>639</v>
      </c>
      <c r="D112" s="33">
        <v>7</v>
      </c>
      <c r="E112" s="38"/>
      <c r="F112" s="38"/>
      <c r="G112" s="38"/>
      <c r="H112" s="38"/>
      <c r="I112" s="38"/>
      <c r="J112" s="34" t="s">
        <v>750</v>
      </c>
      <c r="K112" s="28">
        <v>5</v>
      </c>
      <c r="L112" s="44" t="s">
        <v>289</v>
      </c>
      <c r="M112" s="33">
        <v>5.5</v>
      </c>
      <c r="O112" s="38"/>
    </row>
    <row r="113" spans="1:15">
      <c r="A113" s="34" t="s">
        <v>343</v>
      </c>
      <c r="B113" s="28">
        <v>6</v>
      </c>
      <c r="C113" s="44" t="s">
        <v>201</v>
      </c>
      <c r="D113" s="33">
        <v>5</v>
      </c>
      <c r="E113" s="38"/>
      <c r="F113" s="38"/>
      <c r="G113" s="38"/>
      <c r="H113" s="38"/>
      <c r="I113" s="38"/>
      <c r="J113" s="44" t="s">
        <v>505</v>
      </c>
      <c r="K113" s="33" t="s">
        <v>825</v>
      </c>
      <c r="L113" s="44" t="s">
        <v>797</v>
      </c>
      <c r="M113" s="33" t="s">
        <v>825</v>
      </c>
      <c r="O113" s="38"/>
    </row>
    <row r="114" spans="1:15">
      <c r="A114" s="44" t="s">
        <v>348</v>
      </c>
      <c r="B114" s="33">
        <v>4.5</v>
      </c>
      <c r="C114" s="44" t="s">
        <v>215</v>
      </c>
      <c r="D114" s="33" t="s">
        <v>825</v>
      </c>
      <c r="E114" s="38"/>
      <c r="F114" s="38"/>
      <c r="G114" s="38"/>
      <c r="H114" s="38"/>
      <c r="I114" s="38"/>
      <c r="J114" s="34" t="s">
        <v>241</v>
      </c>
      <c r="K114" s="28">
        <v>6</v>
      </c>
      <c r="L114" s="44" t="s">
        <v>295</v>
      </c>
      <c r="M114" s="33" t="s">
        <v>825</v>
      </c>
      <c r="O114" s="38"/>
    </row>
    <row r="115" spans="1:15" ht="15.75" thickBot="1">
      <c r="A115" s="46" t="s">
        <v>344</v>
      </c>
      <c r="B115" s="47" t="s">
        <v>825</v>
      </c>
      <c r="C115" s="46" t="s">
        <v>294</v>
      </c>
      <c r="D115" s="47" t="s">
        <v>825</v>
      </c>
      <c r="E115" s="38"/>
      <c r="F115" s="38"/>
      <c r="G115" s="38"/>
      <c r="H115" s="38"/>
      <c r="I115" s="38"/>
      <c r="J115" s="46" t="s">
        <v>314</v>
      </c>
      <c r="K115" s="47" t="s">
        <v>825</v>
      </c>
      <c r="L115" s="46" t="s">
        <v>320</v>
      </c>
      <c r="M115" s="47" t="s">
        <v>825</v>
      </c>
      <c r="O115" s="38"/>
    </row>
    <row r="116" spans="1:15">
      <c r="C116" s="38"/>
    </row>
  </sheetData>
  <mergeCells count="4">
    <mergeCell ref="A3:M3"/>
    <mergeCell ref="A32:M32"/>
    <mergeCell ref="A61:M61"/>
    <mergeCell ref="A90:M90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6"/>
  <sheetViews>
    <sheetView zoomScale="90" zoomScaleNormal="90" zoomScalePageLayoutView="90" workbookViewId="0">
      <selection activeCell="A115" sqref="A115"/>
    </sheetView>
  </sheetViews>
  <sheetFormatPr defaultColWidth="8.85546875" defaultRowHeight="15"/>
  <cols>
    <col min="1" max="1" width="18.42578125" bestFit="1" customWidth="1"/>
    <col min="3" max="3" width="16.28515625" bestFit="1" customWidth="1"/>
    <col min="10" max="10" width="14.42578125" bestFit="1" customWidth="1"/>
    <col min="12" max="12" width="19.42578125" bestFit="1" customWidth="1"/>
  </cols>
  <sheetData>
    <row r="1" spans="1:13" ht="23.25">
      <c r="A1" s="24" t="s">
        <v>7</v>
      </c>
    </row>
    <row r="3" spans="1:13" ht="21">
      <c r="A3" s="83" t="s">
        <v>0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5" spans="1:13" ht="15.75" thickBot="1">
      <c r="A5" s="25" t="str">
        <f>TABELLONE!J7</f>
        <v>NEDVED 11</v>
      </c>
      <c r="B5" s="26">
        <f>IF(B17&lt;66,0,IF(B17&lt;70,1,IF(B17&lt;74,2,IF(B17&lt;78,3,IF(B17&lt;82,4,IF(B17&lt;86,5,IF(B17&lt;90,6,IF(B17&lt;94,7,IF(B17&lt;98,8,IF(B17&lt;101,9,10))))))))))</f>
        <v>0</v>
      </c>
      <c r="C5" s="25" t="str">
        <f>TABELLONE!K7</f>
        <v>SKIACCIAK MOSCA</v>
      </c>
      <c r="D5" s="26">
        <f>IF(D17&lt;66,0,IF(D17&lt;70,1,IF(D17&lt;74,2,IF(D17&lt;78,3,IF(D17&lt;82,4,IF(D17&lt;86,5,IF(D17&lt;90,6,IF(D17&lt;94,7,IF(D17&lt;98,8,IF(D17&lt;101,9,10))))))))))</f>
        <v>0</v>
      </c>
      <c r="F5" s="27"/>
      <c r="G5" s="28"/>
      <c r="J5" s="25" t="str">
        <f>TABELLONE!J8</f>
        <v>INTERFOGAT</v>
      </c>
      <c r="K5" s="26">
        <f>IF(K17&lt;66,0,IF(K17&lt;70,1,IF(K17&lt;74,2,IF(K17&lt;78,3,IF(K17&lt;82,4,IF(K17&lt;86,5,IF(K17&lt;90,6,IF(K17&lt;94,7,IF(K17&lt;98,8,IF(K17&lt;101,9,10))))))))))</f>
        <v>0</v>
      </c>
      <c r="L5" s="25" t="str">
        <f>TABELLONE!K8</f>
        <v>EVRIBADI</v>
      </c>
      <c r="M5" s="26">
        <f>IF(M17&lt;66,0,IF(M17&lt;70,1,IF(M17&lt;74,2,IF(M17&lt;78,3,IF(M17&lt;82,4,IF(M17&lt;86,5,IF(M17&lt;90,6,IF(M17&lt;94,7,IF(M17&lt;98,8,IF(M17&lt;101,9,10))))))))))</f>
        <v>0</v>
      </c>
    </row>
    <row r="6" spans="1:13">
      <c r="A6" s="30" t="s">
        <v>393</v>
      </c>
      <c r="B6" s="31"/>
      <c r="C6" s="30"/>
      <c r="D6" s="31"/>
      <c r="J6" s="30"/>
      <c r="K6" s="31"/>
      <c r="L6" s="30"/>
      <c r="M6" s="31"/>
    </row>
    <row r="7" spans="1:13">
      <c r="A7" s="32" t="s">
        <v>395</v>
      </c>
      <c r="B7" s="33"/>
      <c r="C7" s="32"/>
      <c r="D7" s="33"/>
      <c r="F7" s="34"/>
      <c r="G7" s="28"/>
      <c r="J7" s="32"/>
      <c r="K7" s="33"/>
      <c r="L7" s="32"/>
      <c r="M7" s="33"/>
    </row>
    <row r="8" spans="1:13">
      <c r="A8" s="32" t="s">
        <v>104</v>
      </c>
      <c r="B8" s="35"/>
      <c r="C8" s="32"/>
      <c r="D8" s="35"/>
      <c r="J8" s="32"/>
      <c r="K8" s="35"/>
      <c r="L8" s="32"/>
      <c r="M8" s="35"/>
    </row>
    <row r="9" spans="1:13">
      <c r="A9" s="32" t="s">
        <v>394</v>
      </c>
      <c r="B9" s="33"/>
      <c r="C9" s="32"/>
      <c r="D9" s="33"/>
      <c r="J9" s="32"/>
      <c r="K9" s="33"/>
      <c r="L9" s="32"/>
      <c r="M9" s="33"/>
    </row>
    <row r="10" spans="1:13">
      <c r="A10" s="32" t="s">
        <v>404</v>
      </c>
      <c r="B10" s="35"/>
      <c r="C10" s="32"/>
      <c r="D10" s="35"/>
      <c r="J10" s="32"/>
      <c r="K10" s="35"/>
      <c r="L10" s="32"/>
      <c r="M10" s="35"/>
    </row>
    <row r="11" spans="1:13">
      <c r="A11" s="32" t="s">
        <v>406</v>
      </c>
      <c r="B11" s="33"/>
      <c r="C11" s="32"/>
      <c r="D11" s="33"/>
      <c r="J11" s="32"/>
      <c r="K11" s="33"/>
      <c r="L11" s="32"/>
      <c r="M11" s="33"/>
    </row>
    <row r="12" spans="1:13">
      <c r="A12" s="32" t="s">
        <v>407</v>
      </c>
      <c r="B12" s="33"/>
      <c r="C12" s="32"/>
      <c r="D12" s="33"/>
      <c r="J12" s="32"/>
      <c r="K12" s="33"/>
      <c r="L12" s="32"/>
      <c r="M12" s="33"/>
    </row>
    <row r="13" spans="1:13">
      <c r="A13" s="32" t="s">
        <v>408</v>
      </c>
      <c r="B13" s="33"/>
      <c r="C13" s="32"/>
      <c r="D13" s="33"/>
      <c r="J13" s="32"/>
      <c r="K13" s="33"/>
      <c r="L13" s="32"/>
      <c r="M13" s="33"/>
    </row>
    <row r="14" spans="1:13">
      <c r="A14" s="32" t="s">
        <v>842</v>
      </c>
      <c r="B14" s="33"/>
      <c r="C14" s="32"/>
      <c r="D14" s="33"/>
      <c r="J14" s="32"/>
      <c r="K14" s="33"/>
      <c r="L14" s="32"/>
      <c r="M14" s="33"/>
    </row>
    <row r="15" spans="1:13">
      <c r="A15" s="32" t="s">
        <v>413</v>
      </c>
      <c r="B15" s="33"/>
      <c r="C15" s="32"/>
      <c r="D15" s="33"/>
      <c r="J15" s="32"/>
      <c r="K15" s="33"/>
      <c r="L15" s="32"/>
      <c r="M15" s="33"/>
    </row>
    <row r="16" spans="1:13" ht="15.75" thickBot="1">
      <c r="A16" s="36" t="s">
        <v>411</v>
      </c>
      <c r="B16" s="35"/>
      <c r="C16" s="36"/>
      <c r="D16" s="35"/>
      <c r="J16" s="36"/>
      <c r="K16" s="35"/>
      <c r="L16" s="36"/>
      <c r="M16" s="35"/>
    </row>
    <row r="17" spans="1:13" ht="15.75" thickBot="1">
      <c r="A17" s="38"/>
      <c r="B17" s="37">
        <f>SUM(B6:B16)</f>
        <v>0</v>
      </c>
      <c r="C17" s="38"/>
      <c r="D17" s="37">
        <f>SUM(D6:D16)</f>
        <v>0</v>
      </c>
      <c r="J17" s="38"/>
      <c r="K17" s="37">
        <f>SUM(K6:K16)</f>
        <v>0</v>
      </c>
      <c r="L17" s="38"/>
      <c r="M17" s="37">
        <f>SUM(M6:M16)</f>
        <v>0</v>
      </c>
    </row>
    <row r="18" spans="1:13" ht="15.75" thickBot="1">
      <c r="A18" s="40" t="s">
        <v>36</v>
      </c>
      <c r="B18" s="38"/>
      <c r="C18" s="40" t="s">
        <v>36</v>
      </c>
      <c r="D18" s="41"/>
      <c r="J18" s="39" t="s">
        <v>36</v>
      </c>
      <c r="K18" s="38"/>
      <c r="L18" s="40" t="s">
        <v>36</v>
      </c>
      <c r="M18" s="41"/>
    </row>
    <row r="19" spans="1:13">
      <c r="A19" s="42" t="s">
        <v>393</v>
      </c>
      <c r="B19" s="31"/>
      <c r="C19" s="42"/>
      <c r="D19" s="31"/>
      <c r="J19" s="42"/>
      <c r="K19" s="31"/>
      <c r="L19" s="42"/>
      <c r="M19" s="31"/>
    </row>
    <row r="20" spans="1:13">
      <c r="A20" s="44" t="s">
        <v>399</v>
      </c>
      <c r="B20" s="33"/>
      <c r="C20" s="43"/>
      <c r="D20" s="33"/>
      <c r="J20" s="43"/>
      <c r="K20" s="33"/>
      <c r="L20" s="43"/>
      <c r="M20" s="33"/>
    </row>
    <row r="21" spans="1:13">
      <c r="A21" s="45" t="s">
        <v>400</v>
      </c>
      <c r="B21" s="33"/>
      <c r="C21" s="45"/>
      <c r="D21" s="33"/>
      <c r="J21" s="45"/>
      <c r="K21" s="33"/>
      <c r="L21" s="45"/>
      <c r="M21" s="33"/>
    </row>
    <row r="22" spans="1:13">
      <c r="A22" s="44" t="s">
        <v>402</v>
      </c>
      <c r="B22" s="33"/>
      <c r="C22" s="44"/>
      <c r="D22" s="33"/>
      <c r="J22" s="44"/>
      <c r="K22" s="33"/>
      <c r="L22" s="44"/>
      <c r="M22" s="33"/>
    </row>
    <row r="23" spans="1:13">
      <c r="A23" s="44" t="s">
        <v>403</v>
      </c>
      <c r="B23" s="33"/>
      <c r="C23" s="44"/>
      <c r="D23" s="33"/>
      <c r="J23" s="44"/>
      <c r="K23" s="33"/>
      <c r="L23" s="44"/>
      <c r="M23" s="33"/>
    </row>
    <row r="24" spans="1:13">
      <c r="A24" s="44" t="s">
        <v>405</v>
      </c>
      <c r="B24" s="33"/>
      <c r="C24" s="44"/>
      <c r="D24" s="33"/>
      <c r="J24" s="44"/>
      <c r="K24" s="33"/>
      <c r="L24" s="44"/>
      <c r="M24" s="33"/>
    </row>
    <row r="25" spans="1:13">
      <c r="A25" s="44" t="s">
        <v>843</v>
      </c>
      <c r="B25" s="33"/>
      <c r="C25" s="44"/>
      <c r="D25" s="33"/>
      <c r="J25" s="44"/>
      <c r="K25" s="33"/>
      <c r="L25" s="44"/>
      <c r="M25" s="33"/>
    </row>
    <row r="26" spans="1:13">
      <c r="A26" s="44" t="s">
        <v>803</v>
      </c>
      <c r="B26" s="33"/>
      <c r="C26" s="44"/>
      <c r="D26" s="33"/>
      <c r="J26" s="44"/>
      <c r="K26" s="33"/>
      <c r="L26" s="44"/>
      <c r="M26" s="33"/>
    </row>
    <row r="27" spans="1:13">
      <c r="A27" s="44" t="s">
        <v>409</v>
      </c>
      <c r="B27" s="33"/>
      <c r="C27" s="44"/>
      <c r="D27" s="33"/>
      <c r="J27" s="44"/>
      <c r="K27" s="33"/>
      <c r="L27" s="44"/>
      <c r="M27" s="33"/>
    </row>
    <row r="28" spans="1:13" ht="15.75" thickBot="1">
      <c r="A28" s="67" t="s">
        <v>410</v>
      </c>
      <c r="B28" s="47"/>
      <c r="C28" s="46"/>
      <c r="D28" s="47"/>
      <c r="J28" s="46"/>
      <c r="K28" s="47"/>
      <c r="L28" s="46"/>
      <c r="M28" s="47"/>
    </row>
    <row r="32" spans="1:13" ht="21">
      <c r="A32" s="83" t="s">
        <v>22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4" spans="1:13" ht="15.75" thickBot="1">
      <c r="A34" s="25" t="str">
        <f>TABELLONE!J33</f>
        <v>CS RIPOSA</v>
      </c>
      <c r="B34" s="26">
        <f>IF(B46&lt;66,0,IF(B46&lt;70,1,IF(B46&lt;74,2,IF(B46&lt;78,3,IF(B46&lt;82,4,IF(B46&lt;86,5,IF(B46&lt;90,6,IF(B46&lt;94,7,IF(B46&lt;98,8,IF(B46&lt;101,9,10))))))))))</f>
        <v>0</v>
      </c>
      <c r="C34" s="25" t="str">
        <f>TABELLONE!K33</f>
        <v>MOJITO FC</v>
      </c>
      <c r="D34" s="26">
        <f>IF(D46&lt;66,0,IF(D46&lt;70,1,IF(D46&lt;74,2,IF(D46&lt;78,3,IF(D46&lt;82,4,IF(D46&lt;86,5,IF(D46&lt;90,6,IF(D46&lt;94,7,IF(D46&lt;98,8,IF(D46&lt;101,9,10))))))))))</f>
        <v>0</v>
      </c>
      <c r="J34" s="25" t="str">
        <f>TABELLONE!J34</f>
        <v>SOLO PISA 1909</v>
      </c>
      <c r="K34" s="26">
        <f>IF(K46&lt;66,0,IF(K46&lt;70,1,IF(K46&lt;74,2,IF(K46&lt;78,3,IF(K46&lt;82,4,IF(K46&lt;86,5,IF(K46&lt;90,6,IF(K46&lt;94,7,IF(K46&lt;98,8,IF(K46&lt;101,9,10))))))))))</f>
        <v>0</v>
      </c>
      <c r="L34" s="25" t="str">
        <f>TABELLONE!K34</f>
        <v>FC MARCELLONA</v>
      </c>
      <c r="M34" s="26">
        <f>IF(M46&lt;66,0,IF(M46&lt;70,1,IF(M46&lt;74,2,IF(M46&lt;78,3,IF(M46&lt;82,4,IF(M46&lt;86,5,IF(M46&lt;90,6,IF(M46&lt;94,7,IF(M46&lt;98,8,IF(M46&lt;101,9,10))))))))))</f>
        <v>0</v>
      </c>
    </row>
    <row r="35" spans="1:13">
      <c r="A35" s="30"/>
      <c r="B35" s="31"/>
      <c r="C35" s="30"/>
      <c r="D35" s="31"/>
      <c r="J35" s="30"/>
      <c r="K35" s="31"/>
      <c r="L35" s="30"/>
      <c r="M35" s="31"/>
    </row>
    <row r="36" spans="1:13">
      <c r="A36" s="32"/>
      <c r="B36" s="33"/>
      <c r="C36" s="32"/>
      <c r="D36" s="33"/>
      <c r="J36" s="32"/>
      <c r="K36" s="33"/>
      <c r="L36" s="32"/>
      <c r="M36" s="33"/>
    </row>
    <row r="37" spans="1:13">
      <c r="A37" s="32"/>
      <c r="B37" s="35"/>
      <c r="C37" s="32"/>
      <c r="D37" s="35"/>
      <c r="J37" s="32"/>
      <c r="K37" s="35"/>
      <c r="L37" s="32"/>
      <c r="M37" s="35"/>
    </row>
    <row r="38" spans="1:13">
      <c r="A38" s="32"/>
      <c r="B38" s="33"/>
      <c r="C38" s="32"/>
      <c r="D38" s="33"/>
      <c r="J38" s="32"/>
      <c r="K38" s="33"/>
      <c r="L38" s="32"/>
      <c r="M38" s="33"/>
    </row>
    <row r="39" spans="1:13">
      <c r="A39" s="32"/>
      <c r="B39" s="35"/>
      <c r="C39" s="32"/>
      <c r="D39" s="35"/>
      <c r="J39" s="32"/>
      <c r="K39" s="35"/>
      <c r="L39" s="32"/>
      <c r="M39" s="35"/>
    </row>
    <row r="40" spans="1:13">
      <c r="A40" s="32"/>
      <c r="B40" s="33"/>
      <c r="C40" s="32"/>
      <c r="D40" s="33"/>
      <c r="J40" s="32"/>
      <c r="K40" s="33"/>
      <c r="L40" s="32"/>
      <c r="M40" s="33"/>
    </row>
    <row r="41" spans="1:13">
      <c r="A41" s="32"/>
      <c r="B41" s="33"/>
      <c r="C41" s="32"/>
      <c r="D41" s="33"/>
      <c r="J41" s="32"/>
      <c r="K41" s="33"/>
      <c r="L41" s="32"/>
      <c r="M41" s="33"/>
    </row>
    <row r="42" spans="1:13">
      <c r="A42" s="32"/>
      <c r="B42" s="33"/>
      <c r="C42" s="32"/>
      <c r="D42" s="33"/>
      <c r="J42" s="32"/>
      <c r="K42" s="33"/>
      <c r="L42" s="32"/>
      <c r="M42" s="33"/>
    </row>
    <row r="43" spans="1:13">
      <c r="A43" s="32"/>
      <c r="B43" s="33"/>
      <c r="C43" s="32"/>
      <c r="D43" s="33"/>
      <c r="J43" s="32"/>
      <c r="K43" s="33"/>
      <c r="L43" s="32"/>
      <c r="M43" s="33"/>
    </row>
    <row r="44" spans="1:13">
      <c r="A44" s="32"/>
      <c r="B44" s="33"/>
      <c r="C44" s="32"/>
      <c r="D44" s="33"/>
      <c r="J44" s="32"/>
      <c r="K44" s="33"/>
      <c r="L44" s="32"/>
      <c r="M44" s="33"/>
    </row>
    <row r="45" spans="1:13" ht="15.75" thickBot="1">
      <c r="A45" s="36"/>
      <c r="B45" s="35"/>
      <c r="C45" s="36"/>
      <c r="D45" s="35"/>
      <c r="J45" s="36"/>
      <c r="K45" s="35"/>
      <c r="L45" s="36"/>
      <c r="M45" s="35"/>
    </row>
    <row r="46" spans="1:13" ht="15.75" thickBot="1">
      <c r="A46" s="38"/>
      <c r="B46" s="37">
        <f>SUM(B35:B45)</f>
        <v>0</v>
      </c>
      <c r="C46" s="38"/>
      <c r="D46" s="37">
        <f>SUM(D35:D45)</f>
        <v>0</v>
      </c>
      <c r="J46" s="38"/>
      <c r="K46" s="37">
        <f>SUM(K35:K45)</f>
        <v>0</v>
      </c>
      <c r="L46" s="38"/>
      <c r="M46" s="37">
        <f>SUM(M35:M45)</f>
        <v>0</v>
      </c>
    </row>
    <row r="47" spans="1:13" ht="15.75" thickBot="1">
      <c r="A47" s="39" t="s">
        <v>36</v>
      </c>
      <c r="B47" s="38"/>
      <c r="C47" s="40" t="s">
        <v>36</v>
      </c>
      <c r="D47" s="41"/>
      <c r="J47" s="39" t="s">
        <v>36</v>
      </c>
      <c r="K47" s="38"/>
      <c r="L47" s="40" t="s">
        <v>36</v>
      </c>
      <c r="M47" s="41"/>
    </row>
    <row r="48" spans="1:13">
      <c r="A48" s="42"/>
      <c r="B48" s="31"/>
      <c r="C48" s="42"/>
      <c r="D48" s="31"/>
      <c r="J48" s="42"/>
      <c r="K48" s="31"/>
      <c r="L48" s="42"/>
      <c r="M48" s="31"/>
    </row>
    <row r="49" spans="1:13">
      <c r="A49" s="43"/>
      <c r="B49" s="33"/>
      <c r="C49" s="43"/>
      <c r="D49" s="33"/>
      <c r="J49" s="43"/>
      <c r="K49" s="33"/>
      <c r="L49" s="43"/>
      <c r="M49" s="33"/>
    </row>
    <row r="50" spans="1:13">
      <c r="A50" s="45"/>
      <c r="B50" s="33"/>
      <c r="C50" s="45"/>
      <c r="D50" s="33"/>
      <c r="J50" s="45"/>
      <c r="K50" s="33"/>
      <c r="L50" s="45"/>
      <c r="M50" s="33"/>
    </row>
    <row r="51" spans="1:13">
      <c r="A51" s="44"/>
      <c r="B51" s="33"/>
      <c r="C51" s="44"/>
      <c r="D51" s="33"/>
      <c r="J51" s="44"/>
      <c r="K51" s="33"/>
      <c r="L51" s="44"/>
      <c r="M51" s="33"/>
    </row>
    <row r="52" spans="1:13">
      <c r="A52" s="44"/>
      <c r="B52" s="33"/>
      <c r="C52" s="44"/>
      <c r="D52" s="33"/>
      <c r="J52" s="44"/>
      <c r="K52" s="33"/>
      <c r="L52" s="44"/>
      <c r="M52" s="33"/>
    </row>
    <row r="53" spans="1:13">
      <c r="A53" s="44"/>
      <c r="B53" s="33"/>
      <c r="C53" s="44"/>
      <c r="D53" s="33"/>
      <c r="J53" s="44"/>
      <c r="K53" s="33"/>
      <c r="L53" s="44"/>
      <c r="M53" s="33"/>
    </row>
    <row r="54" spans="1:13">
      <c r="A54" s="44"/>
      <c r="B54" s="33"/>
      <c r="C54" s="44"/>
      <c r="D54" s="33"/>
      <c r="J54" s="44"/>
      <c r="K54" s="33"/>
      <c r="L54" s="44"/>
      <c r="M54" s="33"/>
    </row>
    <row r="55" spans="1:13">
      <c r="A55" s="44"/>
      <c r="B55" s="33"/>
      <c r="C55" s="44"/>
      <c r="D55" s="33"/>
      <c r="J55" s="44"/>
      <c r="K55" s="33"/>
      <c r="L55" s="44"/>
      <c r="M55" s="33"/>
    </row>
    <row r="56" spans="1:13">
      <c r="A56" s="44"/>
      <c r="B56" s="33"/>
      <c r="C56" s="44"/>
      <c r="D56" s="33"/>
      <c r="J56" s="44"/>
      <c r="K56" s="33"/>
      <c r="L56" s="44"/>
      <c r="M56" s="33"/>
    </row>
    <row r="57" spans="1:13" ht="15.75" thickBot="1">
      <c r="A57" s="46"/>
      <c r="B57" s="47"/>
      <c r="C57" s="46"/>
      <c r="D57" s="47"/>
      <c r="J57" s="46"/>
      <c r="K57" s="47"/>
      <c r="L57" s="46"/>
      <c r="M57" s="47"/>
    </row>
    <row r="60" spans="1:13" ht="15.75" thickBot="1"/>
    <row r="61" spans="1:13" s="38" customFormat="1" ht="21.75" thickBot="1">
      <c r="A61" s="83" t="s">
        <v>54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</row>
    <row r="62" spans="1:13" s="38" customFormat="1" ht="15.75" thickBot="1"/>
    <row r="63" spans="1:13" s="38" customFormat="1" ht="15.75" thickBot="1">
      <c r="A63" s="25" t="str">
        <f>TABELLONE!J59</f>
        <v>TETTE BISCOTTATE</v>
      </c>
      <c r="B63" s="26">
        <f>IF(B75&lt;66,0,IF(B75&lt;70,1,IF(B75&lt;74,2,IF(B75&lt;78,3,IF(B75&lt;82,4,IF(B75&lt;86,5,IF(B75&lt;90,6,IF(B75&lt;94,7,IF(B75&lt;98,8,IF(B75&lt;101,9,10))))))))))</f>
        <v>0</v>
      </c>
      <c r="C63" s="25" t="str">
        <f>TABELLONE!K59</f>
        <v>MAI NA GIOIA SC</v>
      </c>
      <c r="D63" s="26">
        <f>IF(D75&lt;66,0,IF(D75&lt;70,1,IF(D75&lt;74,2,IF(D75&lt;78,3,IF(D75&lt;82,4,IF(D75&lt;86,5,IF(D75&lt;90,6,IF(D75&lt;94,7,IF(D75&lt;98,8,IF(D75&lt;101,9,10))))))))))</f>
        <v>0</v>
      </c>
      <c r="J63" s="25" t="str">
        <f>TABELLONE!J60</f>
        <v>AC DENTI</v>
      </c>
      <c r="K63" s="26">
        <f>IF(K75&lt;66,0,IF(K75&lt;70,1,IF(K75&lt;74,2,IF(K75&lt;78,3,IF(K75&lt;82,4,IF(K75&lt;86,5,IF(K75&lt;90,6,IF(K75&lt;94,7,IF(K75&lt;98,8,IF(K75&lt;101,9,10))))))))))</f>
        <v>0</v>
      </c>
      <c r="L63" s="25" t="str">
        <f>TABELLONE!K60</f>
        <v>SC APPLAUSO</v>
      </c>
      <c r="M63" s="26">
        <f>IF(M75&lt;66,0,IF(M75&lt;70,1,IF(M75&lt;74,2,IF(M75&lt;78,3,IF(M75&lt;82,4,IF(M75&lt;86,5,IF(M75&lt;90,6,IF(M75&lt;94,7,IF(M75&lt;98,8,IF(M75&lt;101,9,10))))))))))</f>
        <v>0</v>
      </c>
    </row>
    <row r="64" spans="1:13" s="38" customFormat="1">
      <c r="A64" s="30"/>
      <c r="B64" s="31"/>
      <c r="C64" s="30"/>
      <c r="D64" s="31"/>
      <c r="J64" s="30"/>
      <c r="K64" s="31"/>
      <c r="L64" s="30"/>
      <c r="M64" s="31"/>
    </row>
    <row r="65" spans="1:13" s="38" customFormat="1">
      <c r="A65" s="32"/>
      <c r="B65" s="33"/>
      <c r="C65" s="32"/>
      <c r="D65" s="33"/>
      <c r="J65" s="32"/>
      <c r="K65" s="33"/>
      <c r="L65" s="32"/>
      <c r="M65" s="33"/>
    </row>
    <row r="66" spans="1:13" s="38" customFormat="1">
      <c r="A66" s="32"/>
      <c r="B66" s="35"/>
      <c r="C66" s="32"/>
      <c r="D66" s="35"/>
      <c r="J66" s="32"/>
      <c r="K66" s="35"/>
      <c r="L66" s="32"/>
      <c r="M66" s="35"/>
    </row>
    <row r="67" spans="1:13" s="38" customFormat="1">
      <c r="A67" s="32"/>
      <c r="B67" s="33"/>
      <c r="C67" s="32"/>
      <c r="D67" s="33"/>
      <c r="J67" s="32"/>
      <c r="K67" s="33"/>
      <c r="L67" s="32"/>
      <c r="M67" s="33"/>
    </row>
    <row r="68" spans="1:13" s="38" customFormat="1">
      <c r="A68" s="32"/>
      <c r="B68" s="35"/>
      <c r="C68" s="32"/>
      <c r="D68" s="35"/>
      <c r="J68" s="32"/>
      <c r="K68" s="35"/>
      <c r="L68" s="32"/>
      <c r="M68" s="35"/>
    </row>
    <row r="69" spans="1:13" s="38" customFormat="1">
      <c r="A69" s="32"/>
      <c r="B69" s="33"/>
      <c r="C69" s="32"/>
      <c r="D69" s="33"/>
      <c r="J69" s="32"/>
      <c r="K69" s="33"/>
      <c r="L69" s="32"/>
      <c r="M69" s="33"/>
    </row>
    <row r="70" spans="1:13" s="38" customFormat="1">
      <c r="A70" s="32"/>
      <c r="B70" s="33"/>
      <c r="C70" s="32"/>
      <c r="D70" s="33"/>
      <c r="J70" s="32"/>
      <c r="K70" s="33"/>
      <c r="L70" s="32"/>
      <c r="M70" s="33"/>
    </row>
    <row r="71" spans="1:13" s="38" customFormat="1">
      <c r="A71" s="32"/>
      <c r="B71" s="33"/>
      <c r="C71" s="32"/>
      <c r="D71" s="33"/>
      <c r="J71" s="32"/>
      <c r="K71" s="33"/>
      <c r="L71" s="32"/>
      <c r="M71" s="33"/>
    </row>
    <row r="72" spans="1:13" s="38" customFormat="1">
      <c r="A72" s="32"/>
      <c r="B72" s="33"/>
      <c r="C72" s="32"/>
      <c r="D72" s="33"/>
      <c r="J72" s="32"/>
      <c r="K72" s="33"/>
      <c r="L72" s="32"/>
      <c r="M72" s="33"/>
    </row>
    <row r="73" spans="1:13" s="38" customFormat="1">
      <c r="A73" s="32"/>
      <c r="B73" s="33"/>
      <c r="C73" s="32"/>
      <c r="D73" s="33"/>
      <c r="J73" s="32"/>
      <c r="K73" s="33"/>
      <c r="L73" s="32"/>
      <c r="M73" s="33"/>
    </row>
    <row r="74" spans="1:13" s="38" customFormat="1" ht="15.75" thickBot="1">
      <c r="A74" s="36"/>
      <c r="B74" s="35"/>
      <c r="C74" s="36"/>
      <c r="D74" s="35"/>
      <c r="J74" s="36"/>
      <c r="K74" s="35"/>
      <c r="L74" s="36"/>
      <c r="M74" s="35"/>
    </row>
    <row r="75" spans="1:13" s="38" customFormat="1" ht="15.75" thickBot="1">
      <c r="B75" s="37">
        <f>SUM(B64:B74)</f>
        <v>0</v>
      </c>
      <c r="D75" s="37">
        <f>SUM(D64:D74)</f>
        <v>0</v>
      </c>
      <c r="K75" s="37">
        <f>SUM(K64:K74)</f>
        <v>0</v>
      </c>
      <c r="M75" s="37">
        <f>SUM(M64:M74)</f>
        <v>0</v>
      </c>
    </row>
    <row r="76" spans="1:13" s="38" customFormat="1" ht="15.75" thickBot="1">
      <c r="A76" s="39" t="s">
        <v>36</v>
      </c>
      <c r="C76" s="40" t="s">
        <v>36</v>
      </c>
      <c r="D76" s="41"/>
      <c r="J76" s="39" t="s">
        <v>36</v>
      </c>
      <c r="L76" s="40" t="s">
        <v>36</v>
      </c>
      <c r="M76" s="41"/>
    </row>
    <row r="77" spans="1:13" s="38" customFormat="1">
      <c r="A77" s="42"/>
      <c r="B77" s="31"/>
      <c r="C77" s="42"/>
      <c r="D77" s="31"/>
      <c r="J77" s="42"/>
      <c r="K77" s="31"/>
      <c r="L77" s="42"/>
      <c r="M77" s="31"/>
    </row>
    <row r="78" spans="1:13" s="38" customFormat="1">
      <c r="A78" s="43"/>
      <c r="B78" s="33"/>
      <c r="C78" s="43"/>
      <c r="D78" s="33"/>
      <c r="J78" s="43"/>
      <c r="K78" s="33"/>
      <c r="L78" s="43"/>
      <c r="M78" s="33"/>
    </row>
    <row r="79" spans="1:13" s="38" customFormat="1">
      <c r="A79" s="45"/>
      <c r="B79" s="33"/>
      <c r="C79" s="45"/>
      <c r="D79" s="33"/>
      <c r="J79" s="45"/>
      <c r="K79" s="33"/>
      <c r="L79" s="45"/>
      <c r="M79" s="33"/>
    </row>
    <row r="80" spans="1:13" s="38" customFormat="1">
      <c r="A80" s="44"/>
      <c r="B80" s="33"/>
      <c r="C80" s="44"/>
      <c r="D80" s="33"/>
      <c r="J80" s="44"/>
      <c r="K80" s="33"/>
      <c r="L80" s="44"/>
      <c r="M80" s="33"/>
    </row>
    <row r="81" spans="1:13" s="38" customFormat="1">
      <c r="A81" s="44"/>
      <c r="B81" s="33"/>
      <c r="C81" s="44"/>
      <c r="D81" s="33"/>
      <c r="J81" s="44"/>
      <c r="K81" s="33"/>
      <c r="L81" s="44"/>
      <c r="M81" s="33"/>
    </row>
    <row r="82" spans="1:13" s="38" customFormat="1">
      <c r="A82" s="44"/>
      <c r="B82" s="33"/>
      <c r="C82" s="44"/>
      <c r="D82" s="33"/>
      <c r="J82" s="44"/>
      <c r="K82" s="33"/>
      <c r="L82" s="44"/>
      <c r="M82" s="33"/>
    </row>
    <row r="83" spans="1:13" s="38" customFormat="1">
      <c r="A83" s="44"/>
      <c r="B83" s="33"/>
      <c r="C83" s="44"/>
      <c r="D83" s="33"/>
      <c r="J83" s="44"/>
      <c r="K83" s="33"/>
      <c r="L83" s="44"/>
      <c r="M83" s="33"/>
    </row>
    <row r="84" spans="1:13" s="38" customFormat="1">
      <c r="A84" s="44"/>
      <c r="B84" s="33"/>
      <c r="C84" s="44"/>
      <c r="D84" s="33"/>
      <c r="J84" s="44"/>
      <c r="K84" s="33"/>
      <c r="L84" s="44"/>
      <c r="M84" s="33"/>
    </row>
    <row r="85" spans="1:13" s="38" customFormat="1">
      <c r="A85" s="44"/>
      <c r="B85" s="33"/>
      <c r="C85" s="44"/>
      <c r="D85" s="33"/>
      <c r="J85" s="44"/>
      <c r="K85" s="33"/>
      <c r="L85" s="44"/>
      <c r="M85" s="33"/>
    </row>
    <row r="86" spans="1:13" s="38" customFormat="1" ht="15.75" thickBot="1">
      <c r="A86" s="46"/>
      <c r="B86" s="47"/>
      <c r="C86" s="46"/>
      <c r="D86" s="47"/>
      <c r="J86" s="46"/>
      <c r="K86" s="47"/>
      <c r="L86" s="46"/>
      <c r="M86" s="47"/>
    </row>
    <row r="87" spans="1:13" s="38" customFormat="1"/>
    <row r="88" spans="1:13" s="38" customFormat="1"/>
    <row r="89" spans="1:13" s="38" customFormat="1" ht="15.75" thickBot="1"/>
    <row r="90" spans="1:13" s="38" customFormat="1" ht="21.75" thickBot="1">
      <c r="A90" s="83" t="s">
        <v>59</v>
      </c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</row>
    <row r="91" spans="1:13" s="38" customFormat="1" ht="15.75" thickBot="1"/>
    <row r="92" spans="1:13" s="38" customFormat="1" ht="15.75" thickBot="1">
      <c r="A92" s="25" t="str">
        <f>TABELLONE!J85</f>
        <v>FLYBEARD</v>
      </c>
      <c r="B92" s="26">
        <f>IF(B104&lt;66,0,IF(B104&lt;70,1,IF(B104&lt;74,2,IF(B104&lt;78,3,IF(B104&lt;82,4,IF(B104&lt;86,5,IF(B104&lt;90,6,IF(B104&lt;94,7,IF(B104&lt;98,8,IF(B104&lt;101,9,10))))))))))</f>
        <v>0</v>
      </c>
      <c r="C92" s="25" t="str">
        <f>TABELLONE!K85</f>
        <v>TEAM AS TURBO</v>
      </c>
      <c r="D92" s="26">
        <f>IF(D104&lt;66,0,IF(D104&lt;70,1,IF(D104&lt;74,2,IF(D104&lt;78,3,IF(D104&lt;82,4,IF(D104&lt;86,5,IF(D104&lt;90,6,IF(D104&lt;94,7,IF(D104&lt;98,8,IF(D104&lt;101,9,10))))))))))</f>
        <v>0</v>
      </c>
      <c r="J92" s="25" t="str">
        <f>TABELLONE!J86</f>
        <v>MABRAVIIISSIMI FC</v>
      </c>
      <c r="K92" s="26">
        <f>IF(K104&lt;66,0,IF(K104&lt;70,1,IF(K104&lt;74,2,IF(K104&lt;78,3,IF(K104&lt;82,4,IF(K104&lt;86,5,IF(K104&lt;90,6,IF(K104&lt;94,7,IF(K104&lt;98,8,IF(K104&lt;101,9,10))))))))))</f>
        <v>0</v>
      </c>
      <c r="L92" s="25" t="str">
        <f>TABELLONE!K86</f>
        <v>EL TRINCHE CARLOCIVH</v>
      </c>
      <c r="M92" s="26">
        <f>IF(M104&lt;66,0,IF(M104&lt;70,1,IF(M104&lt;74,2,IF(M104&lt;78,3,IF(M104&lt;82,4,IF(M104&lt;86,5,IF(M104&lt;90,6,IF(M104&lt;94,7,IF(M104&lt;98,8,IF(M104&lt;101,9,10))))))))))</f>
        <v>0</v>
      </c>
    </row>
    <row r="93" spans="1:13" s="38" customFormat="1" ht="15.75">
      <c r="A93" s="30" t="s">
        <v>327</v>
      </c>
      <c r="B93" s="31"/>
      <c r="C93" s="30"/>
      <c r="D93" s="31"/>
      <c r="F93" s="66"/>
      <c r="J93" s="30"/>
      <c r="K93" s="31"/>
      <c r="L93" s="30"/>
      <c r="M93" s="31"/>
    </row>
    <row r="94" spans="1:13" s="38" customFormat="1" ht="15.75">
      <c r="A94" s="32" t="s">
        <v>331</v>
      </c>
      <c r="B94" s="33"/>
      <c r="C94" s="32"/>
      <c r="D94" s="33"/>
      <c r="F94" s="66"/>
      <c r="J94" s="32"/>
      <c r="K94" s="33"/>
      <c r="L94" s="32"/>
      <c r="M94" s="33"/>
    </row>
    <row r="95" spans="1:13" s="38" customFormat="1" ht="15.75">
      <c r="A95" s="32" t="s">
        <v>335</v>
      </c>
      <c r="B95" s="35"/>
      <c r="C95" s="32"/>
      <c r="D95" s="35"/>
      <c r="F95" s="66"/>
      <c r="J95" s="32"/>
      <c r="K95" s="35"/>
      <c r="L95" s="32"/>
      <c r="M95" s="35"/>
    </row>
    <row r="96" spans="1:13" s="38" customFormat="1" ht="15.75">
      <c r="A96" s="32" t="s">
        <v>328</v>
      </c>
      <c r="B96" s="33"/>
      <c r="C96" s="32"/>
      <c r="D96" s="33"/>
      <c r="F96" s="66"/>
      <c r="J96" s="32"/>
      <c r="K96" s="33"/>
      <c r="L96" s="32"/>
      <c r="M96" s="33"/>
    </row>
    <row r="97" spans="1:13" s="38" customFormat="1" ht="15.75">
      <c r="A97" s="32" t="s">
        <v>341</v>
      </c>
      <c r="B97" s="35"/>
      <c r="C97" s="32"/>
      <c r="D97" s="35"/>
      <c r="F97" s="66"/>
      <c r="J97" s="32"/>
      <c r="K97" s="35"/>
      <c r="L97" s="32"/>
      <c r="M97" s="35"/>
    </row>
    <row r="98" spans="1:13" s="38" customFormat="1" ht="15.75">
      <c r="A98" s="32" t="s">
        <v>339</v>
      </c>
      <c r="B98" s="33"/>
      <c r="C98" s="32"/>
      <c r="D98" s="33"/>
      <c r="F98" s="66"/>
      <c r="J98" s="32"/>
      <c r="K98" s="33"/>
      <c r="L98" s="32"/>
      <c r="M98" s="33"/>
    </row>
    <row r="99" spans="1:13" s="38" customFormat="1" ht="15.75">
      <c r="A99" s="32" t="s">
        <v>804</v>
      </c>
      <c r="B99" s="33"/>
      <c r="C99" s="32"/>
      <c r="D99" s="33"/>
      <c r="F99" s="66"/>
      <c r="J99" s="32"/>
      <c r="K99" s="33"/>
      <c r="L99" s="32"/>
      <c r="M99" s="33"/>
    </row>
    <row r="100" spans="1:13" s="38" customFormat="1" ht="15.75">
      <c r="A100" s="32" t="s">
        <v>338</v>
      </c>
      <c r="B100" s="33"/>
      <c r="C100" s="32"/>
      <c r="D100" s="33"/>
      <c r="F100" s="66"/>
      <c r="J100" s="32"/>
      <c r="K100" s="33"/>
      <c r="L100" s="32"/>
      <c r="M100" s="33"/>
    </row>
    <row r="101" spans="1:13" s="38" customFormat="1" ht="15.75">
      <c r="A101" s="32" t="s">
        <v>337</v>
      </c>
      <c r="B101" s="33"/>
      <c r="C101" s="32"/>
      <c r="D101" s="33"/>
      <c r="F101" s="66"/>
      <c r="J101" s="32"/>
      <c r="K101" s="33"/>
      <c r="L101" s="32"/>
      <c r="M101" s="33"/>
    </row>
    <row r="102" spans="1:13" s="38" customFormat="1" ht="15.75">
      <c r="A102" s="32" t="s">
        <v>347</v>
      </c>
      <c r="B102" s="33"/>
      <c r="C102" s="32"/>
      <c r="D102" s="33"/>
      <c r="F102" s="66"/>
      <c r="J102" s="32"/>
      <c r="K102" s="33"/>
      <c r="L102" s="32"/>
      <c r="M102" s="33"/>
    </row>
    <row r="103" spans="1:13" s="38" customFormat="1" ht="16.5" thickBot="1">
      <c r="A103" s="36" t="s">
        <v>346</v>
      </c>
      <c r="B103" s="35"/>
      <c r="C103" s="36"/>
      <c r="D103" s="35"/>
      <c r="F103" s="66"/>
      <c r="J103" s="36"/>
      <c r="K103" s="35"/>
      <c r="L103" s="36"/>
      <c r="M103" s="35"/>
    </row>
    <row r="104" spans="1:13" s="38" customFormat="1" ht="16.5" thickBot="1">
      <c r="B104" s="37">
        <f>SUM(B93:B103)</f>
        <v>0</v>
      </c>
      <c r="D104" s="37">
        <f>SUM(D93:D103)</f>
        <v>0</v>
      </c>
      <c r="F104" s="66"/>
      <c r="K104" s="37">
        <f>SUM(K93:K103)</f>
        <v>0</v>
      </c>
      <c r="M104" s="37">
        <f>SUM(M93:M103)</f>
        <v>0</v>
      </c>
    </row>
    <row r="105" spans="1:13" s="38" customFormat="1" ht="15.75" thickBot="1">
      <c r="A105" s="39" t="s">
        <v>36</v>
      </c>
      <c r="C105" s="40" t="s">
        <v>36</v>
      </c>
      <c r="D105" s="41"/>
      <c r="F105"/>
      <c r="J105" s="39" t="s">
        <v>36</v>
      </c>
      <c r="L105" s="40" t="s">
        <v>36</v>
      </c>
      <c r="M105" s="41"/>
    </row>
    <row r="106" spans="1:13" s="38" customFormat="1" ht="15.75">
      <c r="A106" s="42" t="s">
        <v>327</v>
      </c>
      <c r="B106" s="31"/>
      <c r="C106" s="42"/>
      <c r="D106" s="31"/>
      <c r="F106" s="66"/>
      <c r="J106" s="42"/>
      <c r="K106" s="31"/>
      <c r="L106" s="42"/>
      <c r="M106" s="31"/>
    </row>
    <row r="107" spans="1:13" s="38" customFormat="1" ht="15.75">
      <c r="A107" s="43" t="s">
        <v>332</v>
      </c>
      <c r="B107" s="33"/>
      <c r="C107" s="43"/>
      <c r="D107" s="33"/>
      <c r="F107" s="66"/>
      <c r="J107" s="43"/>
      <c r="K107" s="33"/>
      <c r="L107" s="43"/>
      <c r="M107" s="33"/>
    </row>
    <row r="108" spans="1:13" s="38" customFormat="1" ht="15.75">
      <c r="A108" s="45" t="s">
        <v>329</v>
      </c>
      <c r="B108" s="33"/>
      <c r="C108" s="45"/>
      <c r="D108" s="33"/>
      <c r="F108" s="66"/>
      <c r="J108" s="45"/>
      <c r="K108" s="33"/>
      <c r="L108" s="45"/>
      <c r="M108" s="33"/>
    </row>
    <row r="109" spans="1:13" s="38" customFormat="1" ht="15.75">
      <c r="A109" s="44" t="s">
        <v>333</v>
      </c>
      <c r="B109" s="33"/>
      <c r="C109" s="44"/>
      <c r="D109" s="33"/>
      <c r="F109" s="66"/>
      <c r="J109" s="44"/>
      <c r="K109" s="33"/>
      <c r="L109" s="44"/>
      <c r="M109" s="33"/>
    </row>
    <row r="110" spans="1:13" s="38" customFormat="1" ht="15.75">
      <c r="A110" s="44" t="s">
        <v>342</v>
      </c>
      <c r="B110" s="33"/>
      <c r="C110" s="44"/>
      <c r="D110" s="33"/>
      <c r="F110" s="66"/>
      <c r="J110" s="44"/>
      <c r="K110" s="33"/>
      <c r="L110" s="44"/>
      <c r="M110" s="33"/>
    </row>
    <row r="111" spans="1:13" s="38" customFormat="1" ht="15.75">
      <c r="A111" s="44" t="s">
        <v>110</v>
      </c>
      <c r="B111" s="33"/>
      <c r="C111" s="44"/>
      <c r="D111" s="33"/>
      <c r="F111" s="66"/>
      <c r="J111" s="44"/>
      <c r="K111" s="33"/>
      <c r="L111" s="44"/>
      <c r="M111" s="33"/>
    </row>
    <row r="112" spans="1:13" s="38" customFormat="1" ht="15.75">
      <c r="A112" s="44" t="s">
        <v>336</v>
      </c>
      <c r="B112" s="33"/>
      <c r="C112" s="44"/>
      <c r="D112" s="33"/>
      <c r="F112" s="66"/>
      <c r="J112" s="44"/>
      <c r="K112" s="33"/>
      <c r="L112" s="44"/>
      <c r="M112" s="33"/>
    </row>
    <row r="113" spans="1:13" s="38" customFormat="1" ht="15.75">
      <c r="A113" s="44" t="s">
        <v>343</v>
      </c>
      <c r="B113" s="33"/>
      <c r="C113" s="44"/>
      <c r="D113" s="33"/>
      <c r="F113" s="66"/>
      <c r="J113" s="44"/>
      <c r="K113" s="33"/>
      <c r="L113" s="44"/>
      <c r="M113" s="33"/>
    </row>
    <row r="114" spans="1:13" s="38" customFormat="1" ht="15.75">
      <c r="A114" s="44" t="s">
        <v>348</v>
      </c>
      <c r="B114" s="33"/>
      <c r="C114" s="44"/>
      <c r="D114" s="33"/>
      <c r="F114" s="66"/>
      <c r="J114" s="44"/>
      <c r="K114" s="33"/>
      <c r="L114" s="44"/>
      <c r="M114" s="33"/>
    </row>
    <row r="115" spans="1:13" s="38" customFormat="1" ht="16.5" thickBot="1">
      <c r="A115" s="46" t="s">
        <v>344</v>
      </c>
      <c r="B115" s="47"/>
      <c r="C115" s="46"/>
      <c r="D115" s="47"/>
      <c r="F115" s="66"/>
      <c r="J115" s="46"/>
      <c r="K115" s="47"/>
      <c r="L115" s="46"/>
      <c r="M115" s="47"/>
    </row>
    <row r="116" spans="1:13" ht="15.75">
      <c r="F116" s="66"/>
      <c r="G116" s="38"/>
    </row>
  </sheetData>
  <mergeCells count="4">
    <mergeCell ref="A3:M3"/>
    <mergeCell ref="A32:M32"/>
    <mergeCell ref="A61:M61"/>
    <mergeCell ref="A90:M90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5"/>
  <sheetViews>
    <sheetView topLeftCell="E1" zoomScale="90" zoomScaleNormal="90" zoomScalePageLayoutView="90" workbookViewId="0">
      <selection activeCell="G100" sqref="G100"/>
    </sheetView>
  </sheetViews>
  <sheetFormatPr defaultColWidth="8.85546875" defaultRowHeight="15"/>
  <cols>
    <col min="1" max="1" width="18.42578125" bestFit="1" customWidth="1"/>
    <col min="3" max="3" width="16.28515625" bestFit="1" customWidth="1"/>
    <col min="10" max="10" width="15.7109375" bestFit="1" customWidth="1"/>
    <col min="12" max="12" width="19.42578125" bestFit="1" customWidth="1"/>
  </cols>
  <sheetData>
    <row r="1" spans="1:13" ht="23.25">
      <c r="A1" s="24" t="s">
        <v>11</v>
      </c>
    </row>
    <row r="3" spans="1:13" ht="21">
      <c r="A3" s="83" t="s">
        <v>0</v>
      </c>
      <c r="B3" s="83"/>
      <c r="C3" s="83"/>
      <c r="D3" s="83"/>
      <c r="E3" s="83"/>
      <c r="F3" s="83"/>
      <c r="G3" s="83"/>
      <c r="H3" s="83"/>
      <c r="I3" s="83"/>
      <c r="J3" s="83"/>
      <c r="K3" s="83"/>
      <c r="L3" s="83"/>
      <c r="M3" s="83"/>
    </row>
    <row r="5" spans="1:13" ht="15.75" thickBot="1">
      <c r="A5" s="25" t="str">
        <f>TABELLONE!J12</f>
        <v>NEDVED 11</v>
      </c>
      <c r="B5" s="26">
        <f>IF(B17&lt;66,0,IF(B17&lt;70,1,IF(B17&lt;74,2,IF(B17&lt;78,3,IF(B17&lt;82,4,IF(B17&lt;86,5,IF(B17&lt;90,6,IF(B17&lt;94,7,IF(B17&lt;98,8,IF(B17&lt;101,9,10))))))))))</f>
        <v>0</v>
      </c>
      <c r="C5" s="25" t="str">
        <f>TABELLONE!K12</f>
        <v>EVRIBADI</v>
      </c>
      <c r="D5" s="26">
        <f>IF(D17&lt;66,0,IF(D17&lt;70,1,IF(D17&lt;74,2,IF(D17&lt;78,3,IF(D17&lt;82,4,IF(D17&lt;86,5,IF(D17&lt;90,6,IF(D17&lt;94,7,IF(D17&lt;98,8,IF(D17&lt;101,9,10))))))))))</f>
        <v>0</v>
      </c>
      <c r="F5" s="27"/>
      <c r="G5" s="28"/>
      <c r="J5" s="25" t="str">
        <f>TABELLONE!J13</f>
        <v>SKIACCIAK MOSCA</v>
      </c>
      <c r="K5" s="26">
        <f>IF(K17&lt;66,0,IF(K17&lt;70,1,IF(K17&lt;74,2,IF(K17&lt;78,3,IF(K17&lt;82,4,IF(K17&lt;86,5,IF(K17&lt;90,6,IF(K17&lt;94,7,IF(K17&lt;98,8,IF(K17&lt;101,9,10))))))))))</f>
        <v>0</v>
      </c>
      <c r="L5" s="25" t="str">
        <f>TABELLONE!K13</f>
        <v>INTERFOGAT</v>
      </c>
      <c r="M5" s="26">
        <f>IF(M17&lt;66,0,IF(M17&lt;70,1,IF(M17&lt;74,2,IF(M17&lt;78,3,IF(M17&lt;82,4,IF(M17&lt;86,5,IF(M17&lt;90,6,IF(M17&lt;94,7,IF(M17&lt;98,8,IF(M17&lt;101,9,10))))))))))</f>
        <v>0</v>
      </c>
    </row>
    <row r="6" spans="1:13">
      <c r="A6" s="30"/>
      <c r="B6" s="31"/>
      <c r="C6" s="30"/>
      <c r="D6" s="31"/>
      <c r="J6" s="30"/>
      <c r="K6" s="31"/>
      <c r="L6" s="30"/>
      <c r="M6" s="31"/>
    </row>
    <row r="7" spans="1:13">
      <c r="A7" s="32"/>
      <c r="B7" s="33"/>
      <c r="C7" s="32"/>
      <c r="D7" s="33"/>
      <c r="F7" s="34"/>
      <c r="G7" s="28"/>
      <c r="J7" s="32"/>
      <c r="K7" s="33"/>
      <c r="L7" s="32"/>
      <c r="M7" s="33"/>
    </row>
    <row r="8" spans="1:13">
      <c r="A8" s="32"/>
      <c r="B8" s="35"/>
      <c r="C8" s="32"/>
      <c r="D8" s="35"/>
      <c r="J8" s="32"/>
      <c r="K8" s="35"/>
      <c r="L8" s="32"/>
      <c r="M8" s="35"/>
    </row>
    <row r="9" spans="1:13">
      <c r="A9" s="32"/>
      <c r="B9" s="33"/>
      <c r="C9" s="32"/>
      <c r="D9" s="33"/>
      <c r="J9" s="32"/>
      <c r="K9" s="33"/>
      <c r="L9" s="32"/>
      <c r="M9" s="33"/>
    </row>
    <row r="10" spans="1:13">
      <c r="A10" s="32"/>
      <c r="B10" s="35"/>
      <c r="C10" s="32"/>
      <c r="D10" s="35"/>
      <c r="J10" s="32"/>
      <c r="K10" s="35"/>
      <c r="L10" s="32"/>
      <c r="M10" s="35"/>
    </row>
    <row r="11" spans="1:13">
      <c r="A11" s="32"/>
      <c r="B11" s="33"/>
      <c r="C11" s="32"/>
      <c r="D11" s="33"/>
      <c r="J11" s="32"/>
      <c r="K11" s="33"/>
      <c r="L11" s="32"/>
      <c r="M11" s="33"/>
    </row>
    <row r="12" spans="1:13">
      <c r="A12" s="32"/>
      <c r="B12" s="33"/>
      <c r="C12" s="32"/>
      <c r="D12" s="33"/>
      <c r="J12" s="32"/>
      <c r="K12" s="33"/>
      <c r="L12" s="32"/>
      <c r="M12" s="33"/>
    </row>
    <row r="13" spans="1:13">
      <c r="A13" s="32"/>
      <c r="B13" s="33"/>
      <c r="C13" s="32"/>
      <c r="D13" s="33"/>
      <c r="J13" s="32"/>
      <c r="K13" s="33"/>
      <c r="L13" s="32"/>
      <c r="M13" s="33"/>
    </row>
    <row r="14" spans="1:13">
      <c r="A14" s="32"/>
      <c r="B14" s="33"/>
      <c r="C14" s="32"/>
      <c r="D14" s="33"/>
      <c r="J14" s="32"/>
      <c r="K14" s="33"/>
      <c r="L14" s="32"/>
      <c r="M14" s="33"/>
    </row>
    <row r="15" spans="1:13">
      <c r="A15" s="32"/>
      <c r="B15" s="33"/>
      <c r="C15" s="32"/>
      <c r="D15" s="33"/>
      <c r="J15" s="32"/>
      <c r="K15" s="33"/>
      <c r="L15" s="32"/>
      <c r="M15" s="33"/>
    </row>
    <row r="16" spans="1:13" ht="15.75" thickBot="1">
      <c r="A16" s="36"/>
      <c r="B16" s="35"/>
      <c r="C16" s="36"/>
      <c r="D16" s="35"/>
      <c r="J16" s="36"/>
      <c r="K16" s="35"/>
      <c r="L16" s="36"/>
      <c r="M16" s="35"/>
    </row>
    <row r="17" spans="1:13" ht="15.75" thickBot="1">
      <c r="A17" s="38"/>
      <c r="B17" s="37">
        <f>SUM(B6:B16)</f>
        <v>0</v>
      </c>
      <c r="C17" s="38"/>
      <c r="D17" s="37">
        <f>SUM(D6:D16)</f>
        <v>0</v>
      </c>
      <c r="J17" s="38"/>
      <c r="K17" s="37">
        <f>SUM(K6:K16)</f>
        <v>0</v>
      </c>
      <c r="L17" s="38"/>
      <c r="M17" s="37">
        <f>SUM(M6:M16)</f>
        <v>0</v>
      </c>
    </row>
    <row r="18" spans="1:13" ht="15.75" thickBot="1">
      <c r="A18" s="39" t="s">
        <v>36</v>
      </c>
      <c r="B18" s="38"/>
      <c r="C18" s="40" t="s">
        <v>36</v>
      </c>
      <c r="D18" s="41"/>
      <c r="J18" s="39" t="s">
        <v>36</v>
      </c>
      <c r="K18" s="38"/>
      <c r="L18" s="40" t="s">
        <v>36</v>
      </c>
      <c r="M18" s="41"/>
    </row>
    <row r="19" spans="1:13">
      <c r="A19" s="42"/>
      <c r="B19" s="31"/>
      <c r="C19" s="42"/>
      <c r="D19" s="31"/>
      <c r="J19" s="42"/>
      <c r="K19" s="31"/>
      <c r="L19" s="42"/>
      <c r="M19" s="31"/>
    </row>
    <row r="20" spans="1:13">
      <c r="A20" s="43"/>
      <c r="B20" s="33"/>
      <c r="C20" s="43"/>
      <c r="D20" s="33"/>
      <c r="J20" s="43"/>
      <c r="K20" s="33"/>
      <c r="L20" s="43"/>
      <c r="M20" s="33"/>
    </row>
    <row r="21" spans="1:13">
      <c r="A21" s="45"/>
      <c r="B21" s="33"/>
      <c r="C21" s="45"/>
      <c r="D21" s="33"/>
      <c r="J21" s="45"/>
      <c r="K21" s="33"/>
      <c r="L21" s="45"/>
      <c r="M21" s="33"/>
    </row>
    <row r="22" spans="1:13">
      <c r="A22" s="44"/>
      <c r="B22" s="33"/>
      <c r="C22" s="44"/>
      <c r="D22" s="33"/>
      <c r="J22" s="44"/>
      <c r="K22" s="33"/>
      <c r="L22" s="44"/>
      <c r="M22" s="33"/>
    </row>
    <row r="23" spans="1:13">
      <c r="A23" s="44"/>
      <c r="B23" s="33"/>
      <c r="C23" s="44"/>
      <c r="D23" s="33"/>
      <c r="J23" s="44"/>
      <c r="K23" s="33"/>
      <c r="L23" s="44"/>
      <c r="M23" s="33"/>
    </row>
    <row r="24" spans="1:13">
      <c r="A24" s="44"/>
      <c r="B24" s="33"/>
      <c r="C24" s="44"/>
      <c r="D24" s="33"/>
      <c r="J24" s="44"/>
      <c r="K24" s="33"/>
      <c r="L24" s="44"/>
      <c r="M24" s="33"/>
    </row>
    <row r="25" spans="1:13">
      <c r="A25" s="44"/>
      <c r="B25" s="33"/>
      <c r="C25" s="44"/>
      <c r="D25" s="33"/>
      <c r="J25" s="44"/>
      <c r="K25" s="33"/>
      <c r="L25" s="44"/>
      <c r="M25" s="33"/>
    </row>
    <row r="26" spans="1:13">
      <c r="A26" s="44"/>
      <c r="B26" s="33"/>
      <c r="C26" s="44"/>
      <c r="D26" s="33"/>
      <c r="J26" s="44"/>
      <c r="K26" s="33"/>
      <c r="L26" s="44"/>
      <c r="M26" s="33"/>
    </row>
    <row r="27" spans="1:13">
      <c r="A27" s="44"/>
      <c r="B27" s="33"/>
      <c r="C27" s="44"/>
      <c r="D27" s="33"/>
      <c r="J27" s="44"/>
      <c r="K27" s="33"/>
      <c r="L27" s="44"/>
      <c r="M27" s="33"/>
    </row>
    <row r="28" spans="1:13" ht="15.75" thickBot="1">
      <c r="A28" s="46"/>
      <c r="B28" s="47"/>
      <c r="C28" s="46"/>
      <c r="D28" s="47"/>
      <c r="J28" s="46"/>
      <c r="K28" s="47"/>
      <c r="L28" s="46"/>
      <c r="M28" s="47"/>
    </row>
    <row r="32" spans="1:13" ht="21">
      <c r="A32" s="83" t="s">
        <v>22</v>
      </c>
      <c r="B32" s="83"/>
      <c r="C32" s="83"/>
      <c r="D32" s="83"/>
      <c r="E32" s="83"/>
      <c r="F32" s="83"/>
      <c r="G32" s="83"/>
      <c r="H32" s="83"/>
      <c r="I32" s="83"/>
      <c r="J32" s="83"/>
      <c r="K32" s="83"/>
      <c r="L32" s="83"/>
      <c r="M32" s="83"/>
    </row>
    <row r="34" spans="1:13" ht="15.75" thickBot="1">
      <c r="A34" s="25" t="str">
        <f>TABELLONE!J38</f>
        <v>CS RIPOSA</v>
      </c>
      <c r="B34" s="26">
        <f>IF(B46&lt;66,0,IF(B46&lt;70,1,IF(B46&lt;74,2,IF(B46&lt;78,3,IF(B46&lt;82,4,IF(B46&lt;86,5,IF(B46&lt;90,6,IF(B46&lt;94,7,IF(B46&lt;98,8,IF(B46&lt;101,9,10))))))))))</f>
        <v>0</v>
      </c>
      <c r="C34" s="25" t="str">
        <f>TABELLONE!K38</f>
        <v>FC MARCELLONA</v>
      </c>
      <c r="D34" s="26">
        <f>IF(D46&lt;66,0,IF(D46&lt;70,1,IF(D46&lt;74,2,IF(D46&lt;78,3,IF(D46&lt;82,4,IF(D46&lt;86,5,IF(D46&lt;90,6,IF(D46&lt;94,7,IF(D46&lt;98,8,IF(D46&lt;101,9,10))))))))))</f>
        <v>0</v>
      </c>
      <c r="J34" s="25" t="str">
        <f>TABELLONE!J39</f>
        <v>MOJITO FC</v>
      </c>
      <c r="K34" s="26">
        <f>IF(K46&lt;66,0,IF(K46&lt;70,1,IF(K46&lt;74,2,IF(K46&lt;78,3,IF(K46&lt;82,4,IF(K46&lt;86,5,IF(K46&lt;90,6,IF(K46&lt;94,7,IF(K46&lt;98,8,IF(K46&lt;101,9,10))))))))))</f>
        <v>0</v>
      </c>
      <c r="L34" s="25" t="str">
        <f>TABELLONE!K39</f>
        <v>SOLO PISA 1909</v>
      </c>
      <c r="M34" s="26">
        <f>IF(M46&lt;66,0,IF(M46&lt;70,1,IF(M46&lt;74,2,IF(M46&lt;78,3,IF(M46&lt;82,4,IF(M46&lt;86,5,IF(M46&lt;90,6,IF(M46&lt;94,7,IF(M46&lt;98,8,IF(M46&lt;101,9,10))))))))))</f>
        <v>0</v>
      </c>
    </row>
    <row r="35" spans="1:13">
      <c r="A35" s="30"/>
      <c r="B35" s="31"/>
      <c r="C35" s="30"/>
      <c r="D35" s="31"/>
      <c r="J35" s="30"/>
      <c r="K35" s="31"/>
      <c r="L35" s="30"/>
      <c r="M35" s="31"/>
    </row>
    <row r="36" spans="1:13">
      <c r="A36" s="32"/>
      <c r="B36" s="33"/>
      <c r="C36" s="32"/>
      <c r="D36" s="33"/>
      <c r="J36" s="32"/>
      <c r="K36" s="33"/>
      <c r="L36" s="32"/>
      <c r="M36" s="33"/>
    </row>
    <row r="37" spans="1:13">
      <c r="A37" s="32"/>
      <c r="B37" s="35"/>
      <c r="C37" s="32"/>
      <c r="D37" s="35"/>
      <c r="J37" s="32"/>
      <c r="K37" s="35"/>
      <c r="L37" s="32"/>
      <c r="M37" s="35"/>
    </row>
    <row r="38" spans="1:13">
      <c r="A38" s="32"/>
      <c r="B38" s="33"/>
      <c r="C38" s="32"/>
      <c r="D38" s="33"/>
      <c r="J38" s="32"/>
      <c r="K38" s="33"/>
      <c r="L38" s="32"/>
      <c r="M38" s="33"/>
    </row>
    <row r="39" spans="1:13">
      <c r="A39" s="32"/>
      <c r="B39" s="35"/>
      <c r="C39" s="32"/>
      <c r="D39" s="35"/>
      <c r="J39" s="32"/>
      <c r="K39" s="35"/>
      <c r="L39" s="32"/>
      <c r="M39" s="35"/>
    </row>
    <row r="40" spans="1:13">
      <c r="A40" s="32"/>
      <c r="B40" s="33"/>
      <c r="C40" s="32"/>
      <c r="D40" s="33"/>
      <c r="J40" s="32"/>
      <c r="K40" s="33"/>
      <c r="L40" s="32"/>
      <c r="M40" s="33"/>
    </row>
    <row r="41" spans="1:13">
      <c r="A41" s="32"/>
      <c r="B41" s="33"/>
      <c r="C41" s="32"/>
      <c r="D41" s="33"/>
      <c r="J41" s="32"/>
      <c r="K41" s="33"/>
      <c r="L41" s="32"/>
      <c r="M41" s="33"/>
    </row>
    <row r="42" spans="1:13">
      <c r="A42" s="32"/>
      <c r="B42" s="33"/>
      <c r="C42" s="32"/>
      <c r="D42" s="33"/>
      <c r="J42" s="32"/>
      <c r="K42" s="33"/>
      <c r="L42" s="32"/>
      <c r="M42" s="33"/>
    </row>
    <row r="43" spans="1:13">
      <c r="A43" s="32"/>
      <c r="B43" s="33"/>
      <c r="C43" s="32"/>
      <c r="D43" s="33"/>
      <c r="J43" s="32"/>
      <c r="K43" s="33"/>
      <c r="L43" s="32"/>
      <c r="M43" s="33"/>
    </row>
    <row r="44" spans="1:13">
      <c r="A44" s="32"/>
      <c r="B44" s="33"/>
      <c r="C44" s="32"/>
      <c r="D44" s="33"/>
      <c r="J44" s="32"/>
      <c r="K44" s="33"/>
      <c r="L44" s="32"/>
      <c r="M44" s="33"/>
    </row>
    <row r="45" spans="1:13" ht="15.75" thickBot="1">
      <c r="A45" s="36"/>
      <c r="B45" s="35"/>
      <c r="C45" s="36"/>
      <c r="D45" s="35"/>
      <c r="J45" s="36"/>
      <c r="K45" s="35"/>
      <c r="L45" s="36"/>
      <c r="M45" s="35"/>
    </row>
    <row r="46" spans="1:13" ht="15.75" thickBot="1">
      <c r="A46" s="38"/>
      <c r="B46" s="37">
        <f>SUM(B35:B45)</f>
        <v>0</v>
      </c>
      <c r="C46" s="38"/>
      <c r="D46" s="37">
        <f>SUM(D35:D45)</f>
        <v>0</v>
      </c>
      <c r="J46" s="38"/>
      <c r="K46" s="37">
        <f>SUM(K35:K45)</f>
        <v>0</v>
      </c>
      <c r="L46" s="38"/>
      <c r="M46" s="37">
        <f>SUM(M35:M45)</f>
        <v>0</v>
      </c>
    </row>
    <row r="47" spans="1:13" ht="15.75" thickBot="1">
      <c r="A47" s="39" t="s">
        <v>36</v>
      </c>
      <c r="B47" s="38"/>
      <c r="C47" s="40" t="s">
        <v>36</v>
      </c>
      <c r="D47" s="41"/>
      <c r="J47" s="39" t="s">
        <v>36</v>
      </c>
      <c r="K47" s="38"/>
      <c r="L47" s="40" t="s">
        <v>36</v>
      </c>
      <c r="M47" s="41"/>
    </row>
    <row r="48" spans="1:13">
      <c r="A48" s="42"/>
      <c r="B48" s="31"/>
      <c r="C48" s="42"/>
      <c r="D48" s="31"/>
      <c r="J48" s="42"/>
      <c r="K48" s="31"/>
      <c r="L48" s="42"/>
      <c r="M48" s="31"/>
    </row>
    <row r="49" spans="1:13">
      <c r="A49" s="43"/>
      <c r="B49" s="33"/>
      <c r="C49" s="43"/>
      <c r="D49" s="33"/>
      <c r="J49" s="43"/>
      <c r="K49" s="33"/>
      <c r="L49" s="43"/>
      <c r="M49" s="33"/>
    </row>
    <row r="50" spans="1:13">
      <c r="A50" s="45"/>
      <c r="B50" s="33"/>
      <c r="C50" s="45"/>
      <c r="D50" s="33"/>
      <c r="J50" s="45"/>
      <c r="K50" s="33"/>
      <c r="L50" s="45"/>
      <c r="M50" s="33"/>
    </row>
    <row r="51" spans="1:13">
      <c r="A51" s="44"/>
      <c r="B51" s="33"/>
      <c r="C51" s="44"/>
      <c r="D51" s="33"/>
      <c r="J51" s="44"/>
      <c r="K51" s="33"/>
      <c r="L51" s="44"/>
      <c r="M51" s="33"/>
    </row>
    <row r="52" spans="1:13">
      <c r="A52" s="44"/>
      <c r="B52" s="33"/>
      <c r="C52" s="44"/>
      <c r="D52" s="33"/>
      <c r="J52" s="44"/>
      <c r="K52" s="33"/>
      <c r="L52" s="44"/>
      <c r="M52" s="33"/>
    </row>
    <row r="53" spans="1:13">
      <c r="A53" s="44"/>
      <c r="B53" s="33"/>
      <c r="C53" s="44"/>
      <c r="D53" s="33"/>
      <c r="J53" s="44"/>
      <c r="K53" s="33"/>
      <c r="L53" s="44"/>
      <c r="M53" s="33"/>
    </row>
    <row r="54" spans="1:13">
      <c r="A54" s="44"/>
      <c r="B54" s="33"/>
      <c r="C54" s="44"/>
      <c r="D54" s="33"/>
      <c r="J54" s="44"/>
      <c r="K54" s="33"/>
      <c r="L54" s="44"/>
      <c r="M54" s="33"/>
    </row>
    <row r="55" spans="1:13">
      <c r="A55" s="44"/>
      <c r="B55" s="33"/>
      <c r="C55" s="44"/>
      <c r="D55" s="33"/>
      <c r="J55" s="44"/>
      <c r="K55" s="33"/>
      <c r="L55" s="44"/>
      <c r="M55" s="33"/>
    </row>
    <row r="56" spans="1:13">
      <c r="A56" s="44"/>
      <c r="B56" s="33"/>
      <c r="C56" s="44"/>
      <c r="D56" s="33"/>
      <c r="J56" s="44"/>
      <c r="K56" s="33"/>
      <c r="L56" s="44"/>
      <c r="M56" s="33"/>
    </row>
    <row r="57" spans="1:13" ht="15.75" thickBot="1">
      <c r="A57" s="46"/>
      <c r="B57" s="47"/>
      <c r="C57" s="46"/>
      <c r="D57" s="47"/>
      <c r="J57" s="46"/>
      <c r="K57" s="47"/>
      <c r="L57" s="46"/>
      <c r="M57" s="47"/>
    </row>
    <row r="60" spans="1:13" ht="15.75" thickBot="1"/>
    <row r="61" spans="1:13" s="38" customFormat="1" ht="21.75" thickBot="1">
      <c r="A61" s="83" t="s">
        <v>54</v>
      </c>
      <c r="B61" s="83"/>
      <c r="C61" s="83"/>
      <c r="D61" s="83"/>
      <c r="E61" s="83"/>
      <c r="F61" s="83"/>
      <c r="G61" s="83"/>
      <c r="H61" s="83"/>
      <c r="I61" s="83"/>
      <c r="J61" s="83"/>
      <c r="K61" s="83"/>
      <c r="L61" s="83"/>
      <c r="M61" s="83"/>
    </row>
    <row r="62" spans="1:13" s="38" customFormat="1" ht="15.75" thickBot="1"/>
    <row r="63" spans="1:13" s="38" customFormat="1" ht="15.75" thickBot="1">
      <c r="A63" s="25" t="str">
        <f>TABELLONE!J64</f>
        <v>TETTE BISCOTTATE</v>
      </c>
      <c r="B63" s="26">
        <f>IF(B75&lt;66,0,IF(B75&lt;70,1,IF(B75&lt;74,2,IF(B75&lt;78,3,IF(B75&lt;82,4,IF(B75&lt;86,5,IF(B75&lt;90,6,IF(B75&lt;94,7,IF(B75&lt;98,8,IF(B75&lt;101,9,10))))))))))</f>
        <v>0</v>
      </c>
      <c r="C63" s="25" t="str">
        <f>TABELLONE!K64</f>
        <v>SC APPLAUSO</v>
      </c>
      <c r="D63" s="26">
        <f>IF(D75&lt;66,0,IF(D75&lt;70,1,IF(D75&lt;74,2,IF(D75&lt;78,3,IF(D75&lt;82,4,IF(D75&lt;86,5,IF(D75&lt;90,6,IF(D75&lt;94,7,IF(D75&lt;98,8,IF(D75&lt;101,9,10))))))))))</f>
        <v>0</v>
      </c>
      <c r="J63" s="25" t="str">
        <f>TABELLONE!J65</f>
        <v>MAI NA GIOIA SC</v>
      </c>
      <c r="K63" s="26">
        <f>IF(K75&lt;66,0,IF(K75&lt;70,1,IF(K75&lt;74,2,IF(K75&lt;78,3,IF(K75&lt;82,4,IF(K75&lt;86,5,IF(K75&lt;90,6,IF(K75&lt;94,7,IF(K75&lt;98,8,IF(K75&lt;101,9,10))))))))))</f>
        <v>0</v>
      </c>
      <c r="L63" s="25" t="str">
        <f>TABELLONE!K65</f>
        <v>AC DENTI</v>
      </c>
      <c r="M63" s="26">
        <f>IF(M75&lt;66,0,IF(M75&lt;70,1,IF(M75&lt;74,2,IF(M75&lt;78,3,IF(M75&lt;82,4,IF(M75&lt;86,5,IF(M75&lt;90,6,IF(M75&lt;94,7,IF(M75&lt;98,8,IF(M75&lt;101,9,10))))))))))</f>
        <v>0</v>
      </c>
    </row>
    <row r="64" spans="1:13" s="38" customFormat="1">
      <c r="A64" s="30"/>
      <c r="B64" s="31"/>
      <c r="C64" s="30"/>
      <c r="D64" s="31"/>
      <c r="J64" s="30"/>
      <c r="K64" s="31"/>
      <c r="L64" s="30"/>
      <c r="M64" s="31"/>
    </row>
    <row r="65" spans="1:13" s="38" customFormat="1">
      <c r="A65" s="32"/>
      <c r="B65" s="33"/>
      <c r="C65" s="32"/>
      <c r="D65" s="33"/>
      <c r="J65" s="32"/>
      <c r="K65" s="33"/>
      <c r="L65" s="32"/>
      <c r="M65" s="33"/>
    </row>
    <row r="66" spans="1:13" s="38" customFormat="1">
      <c r="A66" s="32"/>
      <c r="B66" s="35"/>
      <c r="C66" s="32"/>
      <c r="D66" s="35"/>
      <c r="J66" s="32"/>
      <c r="K66" s="35"/>
      <c r="L66" s="32"/>
      <c r="M66" s="35"/>
    </row>
    <row r="67" spans="1:13" s="38" customFormat="1">
      <c r="A67" s="32"/>
      <c r="B67" s="33"/>
      <c r="C67" s="32"/>
      <c r="D67" s="33"/>
      <c r="J67" s="32"/>
      <c r="K67" s="33"/>
      <c r="L67" s="32"/>
      <c r="M67" s="33"/>
    </row>
    <row r="68" spans="1:13" s="38" customFormat="1">
      <c r="A68" s="32"/>
      <c r="B68" s="35"/>
      <c r="C68" s="32"/>
      <c r="D68" s="35"/>
      <c r="J68" s="32"/>
      <c r="K68" s="35"/>
      <c r="L68" s="32"/>
      <c r="M68" s="35"/>
    </row>
    <row r="69" spans="1:13" s="38" customFormat="1">
      <c r="A69" s="32"/>
      <c r="B69" s="33"/>
      <c r="C69" s="32"/>
      <c r="D69" s="33"/>
      <c r="J69" s="32"/>
      <c r="K69" s="33"/>
      <c r="L69" s="32"/>
      <c r="M69" s="33"/>
    </row>
    <row r="70" spans="1:13" s="38" customFormat="1">
      <c r="A70" s="32"/>
      <c r="B70" s="33"/>
      <c r="C70" s="32"/>
      <c r="D70" s="33"/>
      <c r="J70" s="32"/>
      <c r="K70" s="33"/>
      <c r="L70" s="32"/>
      <c r="M70" s="33"/>
    </row>
    <row r="71" spans="1:13" s="38" customFormat="1">
      <c r="A71" s="32"/>
      <c r="B71" s="33"/>
      <c r="C71" s="32"/>
      <c r="D71" s="33"/>
      <c r="J71" s="32"/>
      <c r="K71" s="33"/>
      <c r="L71" s="32"/>
      <c r="M71" s="33"/>
    </row>
    <row r="72" spans="1:13" s="38" customFormat="1">
      <c r="A72" s="32"/>
      <c r="B72" s="33"/>
      <c r="C72" s="32"/>
      <c r="D72" s="33"/>
      <c r="J72" s="32"/>
      <c r="K72" s="33"/>
      <c r="L72" s="32"/>
      <c r="M72" s="33"/>
    </row>
    <row r="73" spans="1:13" s="38" customFormat="1">
      <c r="A73" s="32"/>
      <c r="B73" s="33"/>
      <c r="C73" s="32"/>
      <c r="D73" s="33"/>
      <c r="J73" s="32"/>
      <c r="K73" s="33"/>
      <c r="L73" s="32"/>
      <c r="M73" s="33"/>
    </row>
    <row r="74" spans="1:13" s="38" customFormat="1" ht="15.75" thickBot="1">
      <c r="A74" s="36"/>
      <c r="B74" s="35"/>
      <c r="C74" s="36"/>
      <c r="D74" s="35"/>
      <c r="J74" s="36"/>
      <c r="K74" s="35"/>
      <c r="L74" s="36"/>
      <c r="M74" s="35"/>
    </row>
    <row r="75" spans="1:13" s="38" customFormat="1" ht="15.75" thickBot="1">
      <c r="B75" s="37">
        <f>SUM(B64:B74)</f>
        <v>0</v>
      </c>
      <c r="D75" s="37">
        <f>SUM(D64:D74)</f>
        <v>0</v>
      </c>
      <c r="K75" s="37">
        <f>SUM(K64:K74)</f>
        <v>0</v>
      </c>
      <c r="M75" s="37">
        <f>SUM(M64:M74)</f>
        <v>0</v>
      </c>
    </row>
    <row r="76" spans="1:13" s="38" customFormat="1" ht="15.75" thickBot="1">
      <c r="A76" s="39" t="s">
        <v>36</v>
      </c>
      <c r="C76" s="40" t="s">
        <v>36</v>
      </c>
      <c r="D76" s="41"/>
      <c r="J76" s="39" t="s">
        <v>36</v>
      </c>
      <c r="L76" s="40" t="s">
        <v>36</v>
      </c>
      <c r="M76" s="41"/>
    </row>
    <row r="77" spans="1:13" s="38" customFormat="1">
      <c r="A77" s="42"/>
      <c r="B77" s="31"/>
      <c r="C77" s="42"/>
      <c r="D77" s="31"/>
      <c r="J77" s="42"/>
      <c r="K77" s="31"/>
      <c r="L77" s="42"/>
      <c r="M77" s="31"/>
    </row>
    <row r="78" spans="1:13" s="38" customFormat="1">
      <c r="A78" s="43"/>
      <c r="B78" s="33"/>
      <c r="C78" s="43"/>
      <c r="D78" s="33"/>
      <c r="J78" s="43"/>
      <c r="K78" s="33"/>
      <c r="L78" s="43"/>
      <c r="M78" s="33"/>
    </row>
    <row r="79" spans="1:13" s="38" customFormat="1">
      <c r="A79" s="45"/>
      <c r="B79" s="33"/>
      <c r="C79" s="45"/>
      <c r="D79" s="33"/>
      <c r="J79" s="45"/>
      <c r="K79" s="33"/>
      <c r="L79" s="45"/>
      <c r="M79" s="33"/>
    </row>
    <row r="80" spans="1:13" s="38" customFormat="1">
      <c r="A80" s="44"/>
      <c r="B80" s="33"/>
      <c r="C80" s="44"/>
      <c r="D80" s="33"/>
      <c r="J80" s="44"/>
      <c r="K80" s="33"/>
      <c r="L80" s="44"/>
      <c r="M80" s="33"/>
    </row>
    <row r="81" spans="1:13" s="38" customFormat="1">
      <c r="A81" s="44"/>
      <c r="B81" s="33"/>
      <c r="C81" s="44"/>
      <c r="D81" s="33"/>
      <c r="J81" s="44"/>
      <c r="K81" s="33"/>
      <c r="L81" s="44"/>
      <c r="M81" s="33"/>
    </row>
    <row r="82" spans="1:13" s="38" customFormat="1">
      <c r="A82" s="44"/>
      <c r="B82" s="33"/>
      <c r="C82" s="44"/>
      <c r="D82" s="33"/>
      <c r="J82" s="44"/>
      <c r="K82" s="33"/>
      <c r="L82" s="44"/>
      <c r="M82" s="33"/>
    </row>
    <row r="83" spans="1:13" s="38" customFormat="1">
      <c r="A83" s="44"/>
      <c r="B83" s="33"/>
      <c r="C83" s="44"/>
      <c r="D83" s="33"/>
      <c r="J83" s="44"/>
      <c r="K83" s="33"/>
      <c r="L83" s="44"/>
      <c r="M83" s="33"/>
    </row>
    <row r="84" spans="1:13" s="38" customFormat="1">
      <c r="A84" s="44"/>
      <c r="B84" s="33"/>
      <c r="C84" s="44"/>
      <c r="D84" s="33"/>
      <c r="J84" s="44"/>
      <c r="K84" s="33"/>
      <c r="L84" s="44"/>
      <c r="M84" s="33"/>
    </row>
    <row r="85" spans="1:13" s="38" customFormat="1">
      <c r="A85" s="44"/>
      <c r="B85" s="33"/>
      <c r="C85" s="44"/>
      <c r="D85" s="33"/>
      <c r="J85" s="44"/>
      <c r="K85" s="33"/>
      <c r="L85" s="44"/>
      <c r="M85" s="33"/>
    </row>
    <row r="86" spans="1:13" s="38" customFormat="1" ht="15.75" thickBot="1">
      <c r="A86" s="46"/>
      <c r="B86" s="47"/>
      <c r="C86" s="46"/>
      <c r="D86" s="47"/>
      <c r="J86" s="46"/>
      <c r="K86" s="47"/>
      <c r="L86" s="46"/>
      <c r="M86" s="47"/>
    </row>
    <row r="87" spans="1:13" s="38" customFormat="1"/>
    <row r="88" spans="1:13" s="38" customFormat="1"/>
    <row r="89" spans="1:13" s="38" customFormat="1" ht="15.75" thickBot="1"/>
    <row r="90" spans="1:13" s="38" customFormat="1" ht="21.75" thickBot="1">
      <c r="A90" s="83" t="s">
        <v>59</v>
      </c>
      <c r="B90" s="83"/>
      <c r="C90" s="83"/>
      <c r="D90" s="83"/>
      <c r="E90" s="83"/>
      <c r="F90" s="83"/>
      <c r="G90" s="83"/>
      <c r="H90" s="83"/>
      <c r="I90" s="83"/>
      <c r="J90" s="83"/>
      <c r="K90" s="83"/>
      <c r="L90" s="83"/>
      <c r="M90" s="83"/>
    </row>
    <row r="91" spans="1:13" s="38" customFormat="1" ht="15.75" thickBot="1"/>
    <row r="92" spans="1:13" s="38" customFormat="1" ht="15.75" thickBot="1">
      <c r="A92" s="25" t="str">
        <f>TABELLONE!J90</f>
        <v>FLYBEARD</v>
      </c>
      <c r="B92" s="26">
        <f>IF(B104&lt;66,0,IF(B104&lt;70,1,IF(B104&lt;74,2,IF(B104&lt;78,3,IF(B104&lt;82,4,IF(B104&lt;86,5,IF(B104&lt;90,6,IF(B104&lt;94,7,IF(B104&lt;98,8,IF(B104&lt;101,9,10))))))))))</f>
        <v>0</v>
      </c>
      <c r="C92" s="25" t="str">
        <f>TABELLONE!K90</f>
        <v>EL TRINCHE CARLOCIVH</v>
      </c>
      <c r="D92" s="26">
        <f>IF(D104&lt;66,0,IF(D104&lt;70,1,IF(D104&lt;74,2,IF(D104&lt;78,3,IF(D104&lt;82,4,IF(D104&lt;86,5,IF(D104&lt;90,6,IF(D104&lt;94,7,IF(D104&lt;98,8,IF(D104&lt;101,9,10))))))))))</f>
        <v>0</v>
      </c>
      <c r="J92" s="25" t="str">
        <f>TABELLONE!J91</f>
        <v>TEAM AS TURBO</v>
      </c>
      <c r="K92" s="26">
        <f>IF(K104&lt;66,0,IF(K104&lt;70,1,IF(K104&lt;74,2,IF(K104&lt;78,3,IF(K104&lt;82,4,IF(K104&lt;86,5,IF(K104&lt;90,6,IF(K104&lt;94,7,IF(K104&lt;98,8,IF(K104&lt;101,9,10))))))))))</f>
        <v>0</v>
      </c>
      <c r="L92" s="25" t="str">
        <f>TABELLONE!K91</f>
        <v>MABRAVIIISSIMI FC</v>
      </c>
      <c r="M92" s="26">
        <f>IF(M104&lt;66,0,IF(M104&lt;70,1,IF(M104&lt;74,2,IF(M104&lt;78,3,IF(M104&lt;82,4,IF(M104&lt;86,5,IF(M104&lt;90,6,IF(M104&lt;94,7,IF(M104&lt;98,8,IF(M104&lt;101,9,10))))))))))</f>
        <v>0</v>
      </c>
    </row>
    <row r="93" spans="1:13" s="38" customFormat="1">
      <c r="A93" s="30"/>
      <c r="B93" s="31"/>
      <c r="C93" s="30"/>
      <c r="D93" s="31"/>
      <c r="J93" s="30"/>
      <c r="K93" s="31"/>
      <c r="L93" s="30"/>
      <c r="M93" s="31"/>
    </row>
    <row r="94" spans="1:13" s="38" customFormat="1">
      <c r="A94" s="32"/>
      <c r="B94" s="33"/>
      <c r="C94" s="32"/>
      <c r="D94" s="33"/>
      <c r="J94" s="32"/>
      <c r="K94" s="33"/>
      <c r="L94" s="32"/>
      <c r="M94" s="33"/>
    </row>
    <row r="95" spans="1:13" s="38" customFormat="1">
      <c r="A95" s="32"/>
      <c r="B95" s="35"/>
      <c r="C95" s="32"/>
      <c r="D95" s="35"/>
      <c r="J95" s="32"/>
      <c r="K95" s="35"/>
      <c r="L95" s="32"/>
      <c r="M95" s="35"/>
    </row>
    <row r="96" spans="1:13" s="38" customFormat="1">
      <c r="A96" s="32"/>
      <c r="B96" s="33"/>
      <c r="C96" s="32"/>
      <c r="D96" s="33"/>
      <c r="J96" s="32"/>
      <c r="K96" s="33"/>
      <c r="L96" s="32"/>
      <c r="M96" s="33"/>
    </row>
    <row r="97" spans="1:13" s="38" customFormat="1">
      <c r="A97" s="32"/>
      <c r="B97" s="35"/>
      <c r="C97" s="32"/>
      <c r="D97" s="35"/>
      <c r="J97" s="32"/>
      <c r="K97" s="35"/>
      <c r="L97" s="32"/>
      <c r="M97" s="35"/>
    </row>
    <row r="98" spans="1:13" s="38" customFormat="1">
      <c r="A98" s="32"/>
      <c r="B98" s="33"/>
      <c r="C98" s="32"/>
      <c r="D98" s="33"/>
      <c r="J98" s="32"/>
      <c r="K98" s="33"/>
      <c r="L98" s="32"/>
      <c r="M98" s="33"/>
    </row>
    <row r="99" spans="1:13" s="38" customFormat="1">
      <c r="A99" s="32"/>
      <c r="B99" s="33"/>
      <c r="C99" s="32"/>
      <c r="D99" s="33"/>
      <c r="J99" s="32"/>
      <c r="K99" s="33"/>
      <c r="L99" s="32"/>
      <c r="M99" s="33"/>
    </row>
    <row r="100" spans="1:13" s="38" customFormat="1">
      <c r="A100" s="32"/>
      <c r="B100" s="33"/>
      <c r="C100" s="32"/>
      <c r="D100" s="33"/>
      <c r="J100" s="32"/>
      <c r="K100" s="33"/>
      <c r="L100" s="32"/>
      <c r="M100" s="33"/>
    </row>
    <row r="101" spans="1:13" s="38" customFormat="1">
      <c r="A101" s="32"/>
      <c r="B101" s="33"/>
      <c r="C101" s="32"/>
      <c r="D101" s="33"/>
      <c r="J101" s="32"/>
      <c r="K101" s="33"/>
      <c r="L101" s="32"/>
      <c r="M101" s="33"/>
    </row>
    <row r="102" spans="1:13" s="38" customFormat="1">
      <c r="A102" s="32"/>
      <c r="B102" s="33"/>
      <c r="C102" s="32"/>
      <c r="D102" s="33"/>
      <c r="J102" s="32"/>
      <c r="K102" s="33"/>
      <c r="L102" s="32"/>
      <c r="M102" s="33"/>
    </row>
    <row r="103" spans="1:13" s="38" customFormat="1" ht="15.75" thickBot="1">
      <c r="A103" s="36"/>
      <c r="B103" s="35"/>
      <c r="C103" s="36"/>
      <c r="D103" s="35"/>
      <c r="J103" s="36"/>
      <c r="K103" s="35"/>
      <c r="L103" s="36"/>
      <c r="M103" s="35"/>
    </row>
    <row r="104" spans="1:13" s="38" customFormat="1" ht="15.75" thickBot="1">
      <c r="B104" s="37">
        <f>SUM(B93:B103)</f>
        <v>0</v>
      </c>
      <c r="D104" s="37">
        <f>SUM(D93:D103)</f>
        <v>0</v>
      </c>
      <c r="K104" s="37">
        <f>SUM(K93:K103)</f>
        <v>0</v>
      </c>
      <c r="M104" s="37">
        <f>SUM(M93:M103)</f>
        <v>0</v>
      </c>
    </row>
    <row r="105" spans="1:13" s="38" customFormat="1" ht="15.75" thickBot="1">
      <c r="A105" s="39" t="s">
        <v>36</v>
      </c>
      <c r="C105" s="40" t="s">
        <v>36</v>
      </c>
      <c r="D105" s="41"/>
      <c r="J105" s="39" t="s">
        <v>36</v>
      </c>
      <c r="L105" s="40" t="s">
        <v>36</v>
      </c>
      <c r="M105" s="41"/>
    </row>
    <row r="106" spans="1:13" s="38" customFormat="1">
      <c r="A106" s="42"/>
      <c r="B106" s="31"/>
      <c r="C106" s="42"/>
      <c r="D106" s="31"/>
      <c r="J106" s="42"/>
      <c r="K106" s="31"/>
      <c r="L106" s="42"/>
      <c r="M106" s="31"/>
    </row>
    <row r="107" spans="1:13" s="38" customFormat="1">
      <c r="A107" s="43"/>
      <c r="B107" s="33"/>
      <c r="C107" s="43"/>
      <c r="D107" s="33"/>
      <c r="J107" s="43"/>
      <c r="K107" s="33"/>
      <c r="L107" s="43"/>
      <c r="M107" s="33"/>
    </row>
    <row r="108" spans="1:13" s="38" customFormat="1">
      <c r="A108" s="45"/>
      <c r="B108" s="33"/>
      <c r="C108" s="45"/>
      <c r="D108" s="33"/>
      <c r="J108" s="45"/>
      <c r="K108" s="33"/>
      <c r="L108" s="45"/>
      <c r="M108" s="33"/>
    </row>
    <row r="109" spans="1:13" s="38" customFormat="1">
      <c r="A109" s="44"/>
      <c r="B109" s="33"/>
      <c r="C109" s="44"/>
      <c r="D109" s="33"/>
      <c r="J109" s="44"/>
      <c r="K109" s="33"/>
      <c r="L109" s="44"/>
      <c r="M109" s="33"/>
    </row>
    <row r="110" spans="1:13" s="38" customFormat="1">
      <c r="A110" s="44"/>
      <c r="B110" s="33"/>
      <c r="C110" s="44"/>
      <c r="D110" s="33"/>
      <c r="J110" s="44"/>
      <c r="K110" s="33"/>
      <c r="L110" s="44"/>
      <c r="M110" s="33"/>
    </row>
    <row r="111" spans="1:13" s="38" customFormat="1">
      <c r="A111" s="44"/>
      <c r="B111" s="33"/>
      <c r="C111" s="44"/>
      <c r="D111" s="33"/>
      <c r="J111" s="44"/>
      <c r="K111" s="33"/>
      <c r="L111" s="44"/>
      <c r="M111" s="33"/>
    </row>
    <row r="112" spans="1:13" s="38" customFormat="1">
      <c r="A112" s="44"/>
      <c r="B112" s="33"/>
      <c r="C112" s="44"/>
      <c r="D112" s="33"/>
      <c r="J112" s="44"/>
      <c r="K112" s="33"/>
      <c r="L112" s="44"/>
      <c r="M112" s="33"/>
    </row>
    <row r="113" spans="1:13" s="38" customFormat="1">
      <c r="A113" s="44"/>
      <c r="B113" s="33"/>
      <c r="C113" s="44"/>
      <c r="D113" s="33"/>
      <c r="J113" s="44"/>
      <c r="K113" s="33"/>
      <c r="L113" s="44"/>
      <c r="M113" s="33"/>
    </row>
    <row r="114" spans="1:13" s="38" customFormat="1">
      <c r="A114" s="44"/>
      <c r="B114" s="33"/>
      <c r="C114" s="44"/>
      <c r="D114" s="33"/>
      <c r="J114" s="44"/>
      <c r="K114" s="33"/>
      <c r="L114" s="44"/>
      <c r="M114" s="33"/>
    </row>
    <row r="115" spans="1:13" s="38" customFormat="1" ht="15.75" thickBot="1">
      <c r="A115" s="46"/>
      <c r="B115" s="47"/>
      <c r="C115" s="46"/>
      <c r="D115" s="47"/>
      <c r="J115" s="46"/>
      <c r="K115" s="47"/>
      <c r="L115" s="46"/>
      <c r="M115" s="47"/>
    </row>
  </sheetData>
  <mergeCells count="4">
    <mergeCell ref="A3:M3"/>
    <mergeCell ref="A32:M32"/>
    <mergeCell ref="A61:M61"/>
    <mergeCell ref="A90:M90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7"/>
  <sheetViews>
    <sheetView topLeftCell="F1" workbookViewId="0">
      <selection activeCell="H35" sqref="H35"/>
    </sheetView>
  </sheetViews>
  <sheetFormatPr defaultColWidth="8.85546875" defaultRowHeight="15"/>
  <cols>
    <col min="1" max="1" width="15.85546875" style="38" customWidth="1"/>
    <col min="2" max="2" width="8.85546875" style="38"/>
    <col min="3" max="3" width="14.140625" style="38" bestFit="1" customWidth="1"/>
    <col min="4" max="9" width="8.85546875" style="38"/>
    <col min="10" max="10" width="11.85546875" style="38" bestFit="1" customWidth="1"/>
    <col min="11" max="11" width="8.85546875" style="38"/>
    <col min="12" max="12" width="19.28515625" style="38" bestFit="1" customWidth="1"/>
    <col min="13" max="16384" width="8.85546875" style="38"/>
  </cols>
  <sheetData>
    <row r="1" spans="1:13" ht="23.25">
      <c r="A1" s="24" t="s">
        <v>73</v>
      </c>
    </row>
    <row r="2" spans="1:13" ht="15.75" thickBot="1"/>
    <row r="3" spans="1:13" ht="21.75" thickBot="1">
      <c r="A3" s="84" t="s">
        <v>86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6"/>
    </row>
    <row r="4" spans="1:13" ht="15.75" thickBot="1"/>
    <row r="5" spans="1:13" ht="15.75" thickBot="1">
      <c r="A5" s="25" t="str">
        <f>TABELLONE!A107</f>
        <v>EVRIBADI</v>
      </c>
      <c r="B5" s="26">
        <f>IF(B17&lt;66,0,IF(B17&lt;70,1,IF(B17&lt;74,2,IF(B17&lt;78,3,IF(B17&lt;82,4,IF(B17&lt;86,5,IF(B17&lt;90,6,IF(B17&lt;94,7,IF(B17&lt;98,8,IF(B17&lt;101,9,10))))))))))</f>
        <v>0</v>
      </c>
      <c r="C5" s="25" t="str">
        <f>TABELLONE!B107</f>
        <v>FC MARCELLONA</v>
      </c>
      <c r="D5" s="26">
        <f>IF(D17&lt;66,0,IF(D17&lt;70,1,IF(D17&lt;74,2,IF(D17&lt;78,3,IF(D17&lt;82,4,IF(D17&lt;86,5,IF(D17&lt;90,6,IF(D17&lt;94,7,IF(D17&lt;98,8,IF(D17&lt;101,9,10))))))))))</f>
        <v>0</v>
      </c>
      <c r="J5" s="25" t="str">
        <f>TABELLONE!A108</f>
        <v>TETTE BISCOTTATE</v>
      </c>
      <c r="K5" s="26">
        <f>IF(K17&lt;66,0,IF(K17&lt;70,1,IF(K17&lt;74,2,IF(K17&lt;78,3,IF(K17&lt;82,4,IF(K17&lt;86,5,IF(K17&lt;90,6,IF(K17&lt;94,7,IF(K17&lt;98,8,IF(K17&lt;101,9,10))))))))))</f>
        <v>0</v>
      </c>
      <c r="L5" s="25" t="str">
        <f>TABELLONE!B108</f>
        <v>MABRAVIIISSIMI FC</v>
      </c>
      <c r="M5" s="26">
        <f>IF(M17&lt;66,0,IF(M17&lt;70,1,IF(M17&lt;74,2,IF(M17&lt;78,3,IF(M17&lt;82,4,IF(M17&lt;86,5,IF(M17&lt;90,6,IF(M17&lt;94,7,IF(M17&lt;98,8,IF(M17&lt;101,9,10))))))))))</f>
        <v>0</v>
      </c>
    </row>
    <row r="6" spans="1:13">
      <c r="A6" s="30"/>
      <c r="B6" s="31"/>
      <c r="C6" s="30"/>
      <c r="D6" s="31"/>
      <c r="J6" s="30"/>
      <c r="K6" s="31"/>
      <c r="L6" s="30"/>
      <c r="M6" s="31"/>
    </row>
    <row r="7" spans="1:13">
      <c r="A7" s="32"/>
      <c r="B7" s="33"/>
      <c r="C7" s="32"/>
      <c r="D7" s="33"/>
      <c r="J7" s="32"/>
      <c r="K7" s="33"/>
      <c r="L7" s="32"/>
      <c r="M7" s="33"/>
    </row>
    <row r="8" spans="1:13">
      <c r="A8" s="32"/>
      <c r="B8" s="35"/>
      <c r="C8" s="32"/>
      <c r="D8" s="35"/>
      <c r="J8" s="32"/>
      <c r="K8" s="35"/>
      <c r="L8" s="32"/>
      <c r="M8" s="35"/>
    </row>
    <row r="9" spans="1:13">
      <c r="A9" s="32"/>
      <c r="B9" s="33"/>
      <c r="C9" s="32"/>
      <c r="D9" s="33"/>
      <c r="J9" s="32"/>
      <c r="K9" s="33"/>
      <c r="L9" s="32"/>
      <c r="M9" s="33"/>
    </row>
    <row r="10" spans="1:13">
      <c r="A10" s="32"/>
      <c r="B10" s="35"/>
      <c r="C10" s="32"/>
      <c r="D10" s="35"/>
      <c r="J10" s="32"/>
      <c r="K10" s="35"/>
      <c r="L10" s="32"/>
      <c r="M10" s="35"/>
    </row>
    <row r="11" spans="1:13">
      <c r="A11" s="32"/>
      <c r="B11" s="33"/>
      <c r="C11" s="32"/>
      <c r="D11" s="33"/>
      <c r="J11" s="32"/>
      <c r="K11" s="33"/>
      <c r="L11" s="32"/>
      <c r="M11" s="33"/>
    </row>
    <row r="12" spans="1:13">
      <c r="A12" s="32"/>
      <c r="B12" s="33"/>
      <c r="C12" s="32"/>
      <c r="D12" s="33"/>
      <c r="J12" s="32"/>
      <c r="K12" s="33"/>
      <c r="L12" s="32"/>
      <c r="M12" s="33"/>
    </row>
    <row r="13" spans="1:13">
      <c r="A13" s="32"/>
      <c r="B13" s="33"/>
      <c r="C13" s="32"/>
      <c r="D13" s="33"/>
      <c r="J13" s="32"/>
      <c r="K13" s="33"/>
      <c r="L13" s="32"/>
      <c r="M13" s="33"/>
    </row>
    <row r="14" spans="1:13">
      <c r="A14" s="32"/>
      <c r="B14" s="33"/>
      <c r="C14" s="32"/>
      <c r="D14" s="33"/>
      <c r="J14" s="32"/>
      <c r="K14" s="33"/>
      <c r="L14" s="32"/>
      <c r="M14" s="33"/>
    </row>
    <row r="15" spans="1:13">
      <c r="A15" s="32"/>
      <c r="B15" s="33"/>
      <c r="C15" s="32"/>
      <c r="D15" s="33"/>
      <c r="J15" s="32"/>
      <c r="K15" s="33"/>
      <c r="L15" s="32"/>
      <c r="M15" s="33"/>
    </row>
    <row r="16" spans="1:13" ht="15.75" thickBot="1">
      <c r="A16" s="36"/>
      <c r="B16" s="35"/>
      <c r="C16" s="36"/>
      <c r="D16" s="35"/>
      <c r="J16" s="36"/>
      <c r="K16" s="35"/>
      <c r="L16" s="36"/>
      <c r="M16" s="35"/>
    </row>
    <row r="17" spans="1:13" ht="15.75" thickBot="1">
      <c r="B17" s="37">
        <f>SUM(B6:B16)</f>
        <v>0</v>
      </c>
      <c r="D17" s="37">
        <f>SUM(D6:D16)</f>
        <v>0</v>
      </c>
      <c r="K17" s="37">
        <f>SUM(K6:K16)</f>
        <v>0</v>
      </c>
      <c r="M17" s="37">
        <f>SUM(M6:M16)</f>
        <v>0</v>
      </c>
    </row>
    <row r="18" spans="1:13" ht="15.75" thickBot="1">
      <c r="A18" s="39" t="s">
        <v>36</v>
      </c>
      <c r="C18" s="40" t="s">
        <v>36</v>
      </c>
      <c r="D18" s="41"/>
      <c r="J18" s="39" t="s">
        <v>36</v>
      </c>
      <c r="L18" s="40" t="s">
        <v>36</v>
      </c>
      <c r="M18" s="41"/>
    </row>
    <row r="19" spans="1:13">
      <c r="A19" s="42"/>
      <c r="B19" s="31"/>
      <c r="C19" s="42"/>
      <c r="D19" s="31"/>
      <c r="J19" s="42"/>
      <c r="K19" s="31"/>
      <c r="L19" s="42"/>
      <c r="M19" s="31"/>
    </row>
    <row r="20" spans="1:13">
      <c r="A20" s="43"/>
      <c r="B20" s="33"/>
      <c r="C20" s="43"/>
      <c r="D20" s="33"/>
      <c r="J20" s="43"/>
      <c r="K20" s="33"/>
      <c r="L20" s="43"/>
      <c r="M20" s="33"/>
    </row>
    <row r="21" spans="1:13">
      <c r="A21" s="45"/>
      <c r="B21" s="33"/>
      <c r="C21" s="45"/>
      <c r="D21" s="33"/>
      <c r="J21" s="45"/>
      <c r="K21" s="33"/>
      <c r="L21" s="45"/>
      <c r="M21" s="33"/>
    </row>
    <row r="22" spans="1:13">
      <c r="A22" s="44"/>
      <c r="B22" s="33"/>
      <c r="C22" s="44"/>
      <c r="D22" s="33"/>
      <c r="J22" s="44"/>
      <c r="K22" s="33"/>
      <c r="L22" s="44"/>
      <c r="M22" s="33"/>
    </row>
    <row r="23" spans="1:13">
      <c r="A23" s="44"/>
      <c r="B23" s="33"/>
      <c r="C23" s="44"/>
      <c r="D23" s="33"/>
      <c r="J23" s="44"/>
      <c r="K23" s="33"/>
      <c r="L23" s="44"/>
      <c r="M23" s="33"/>
    </row>
    <row r="24" spans="1:13">
      <c r="A24" s="44"/>
      <c r="B24" s="33"/>
      <c r="C24" s="44"/>
      <c r="D24" s="33"/>
      <c r="J24" s="44"/>
      <c r="K24" s="33"/>
      <c r="L24" s="44"/>
      <c r="M24" s="33"/>
    </row>
    <row r="25" spans="1:13">
      <c r="A25" s="44"/>
      <c r="B25" s="33"/>
      <c r="C25" s="44"/>
      <c r="D25" s="33"/>
      <c r="J25" s="44"/>
      <c r="K25" s="33"/>
      <c r="L25" s="44"/>
      <c r="M25" s="33"/>
    </row>
    <row r="26" spans="1:13">
      <c r="A26" s="44"/>
      <c r="B26" s="33"/>
      <c r="C26" s="44"/>
      <c r="D26" s="33"/>
      <c r="J26" s="44"/>
      <c r="K26" s="33"/>
      <c r="L26" s="44"/>
      <c r="M26" s="33"/>
    </row>
    <row r="27" spans="1:13">
      <c r="A27" s="44"/>
      <c r="B27" s="33"/>
      <c r="C27" s="44"/>
      <c r="D27" s="33"/>
      <c r="J27" s="44"/>
      <c r="K27" s="33"/>
      <c r="L27" s="44"/>
      <c r="M27" s="33"/>
    </row>
    <row r="28" spans="1:13" ht="15.75" thickBot="1">
      <c r="A28" s="46"/>
      <c r="B28" s="47"/>
      <c r="C28" s="46"/>
      <c r="D28" s="47"/>
      <c r="J28" s="46"/>
      <c r="K28" s="47"/>
      <c r="L28" s="46"/>
      <c r="M28" s="47"/>
    </row>
    <row r="31" spans="1:13" ht="15.75" thickBot="1"/>
    <row r="32" spans="1:13" ht="21.75" thickBot="1">
      <c r="A32" s="84" t="s">
        <v>87</v>
      </c>
      <c r="B32" s="85"/>
      <c r="C32" s="85"/>
      <c r="D32" s="85"/>
      <c r="E32" s="85"/>
      <c r="F32" s="85"/>
      <c r="G32" s="85"/>
      <c r="H32" s="85"/>
      <c r="I32" s="85"/>
      <c r="J32" s="85"/>
      <c r="K32" s="85"/>
      <c r="L32" s="85"/>
      <c r="M32" s="86"/>
    </row>
    <row r="33" spans="1:13" ht="15.75" thickBot="1"/>
    <row r="34" spans="1:13" ht="15.75" thickBot="1">
      <c r="A34" s="25" t="str">
        <f>TABELLONE!A109</f>
        <v>INTERFOGAT</v>
      </c>
      <c r="B34" s="26">
        <f>IF(B46&lt;66,0,IF(B46&lt;70,1,IF(B46&lt;74,2,IF(B46&lt;78,3,IF(B46&lt;82,4,IF(B46&lt;86,5,IF(B46&lt;90,6,IF(B46&lt;94,7,IF(B46&lt;98,8,IF(B46&lt;101,9,10))))))))))</f>
        <v>0</v>
      </c>
      <c r="C34" s="25" t="str">
        <f>TABELLONE!B109</f>
        <v>SOLO PISA 1909</v>
      </c>
      <c r="D34" s="26">
        <f>IF(D46&lt;66,0,IF(D46&lt;70,1,IF(D46&lt;74,2,IF(D46&lt;78,3,IF(D46&lt;82,4,IF(D46&lt;86,5,IF(D46&lt;90,6,IF(D46&lt;94,7,IF(D46&lt;98,8,IF(D46&lt;101,9,10))))))))))</f>
        <v>0</v>
      </c>
      <c r="J34" s="25" t="str">
        <f>TABELLONE!A110</f>
        <v>SC APPLAUSO</v>
      </c>
      <c r="K34" s="26">
        <f>IF(K46&lt;66,0,IF(K46&lt;70,1,IF(K46&lt;74,2,IF(K46&lt;78,3,IF(K46&lt;82,4,IF(K46&lt;86,5,IF(K46&lt;90,6,IF(K46&lt;94,7,IF(K46&lt;98,8,IF(K46&lt;101,9,10))))))))))</f>
        <v>0</v>
      </c>
      <c r="L34" s="25" t="str">
        <f>TABELLONE!B110</f>
        <v>EL TRINCHE CARLOCIVH</v>
      </c>
      <c r="M34" s="26">
        <f>IF(M46&lt;66,0,IF(M46&lt;70,1,IF(M46&lt;74,2,IF(M46&lt;78,3,IF(M46&lt;82,4,IF(M46&lt;86,5,IF(M46&lt;90,6,IF(M46&lt;94,7,IF(M46&lt;98,8,IF(M46&lt;101,9,10))))))))))</f>
        <v>0</v>
      </c>
    </row>
    <row r="35" spans="1:13">
      <c r="A35" s="30"/>
      <c r="B35" s="31"/>
      <c r="C35" s="30"/>
      <c r="D35" s="31"/>
      <c r="J35" s="30"/>
      <c r="K35" s="31"/>
      <c r="L35" s="30"/>
      <c r="M35" s="31"/>
    </row>
    <row r="36" spans="1:13">
      <c r="A36" s="32"/>
      <c r="B36" s="33"/>
      <c r="C36" s="32"/>
      <c r="D36" s="33"/>
      <c r="J36" s="32"/>
      <c r="K36" s="33"/>
      <c r="L36" s="32"/>
      <c r="M36" s="33"/>
    </row>
    <row r="37" spans="1:13">
      <c r="A37" s="32"/>
      <c r="B37" s="35"/>
      <c r="C37" s="32"/>
      <c r="D37" s="35"/>
      <c r="J37" s="32"/>
      <c r="K37" s="35"/>
      <c r="L37" s="32"/>
      <c r="M37" s="35"/>
    </row>
    <row r="38" spans="1:13">
      <c r="A38" s="32"/>
      <c r="B38" s="33"/>
      <c r="C38" s="32"/>
      <c r="D38" s="33"/>
      <c r="J38" s="32"/>
      <c r="K38" s="33"/>
      <c r="L38" s="32"/>
      <c r="M38" s="33"/>
    </row>
    <row r="39" spans="1:13">
      <c r="A39" s="32"/>
      <c r="B39" s="35"/>
      <c r="C39" s="32"/>
      <c r="D39" s="35"/>
      <c r="J39" s="32"/>
      <c r="K39" s="35"/>
      <c r="L39" s="32"/>
      <c r="M39" s="35"/>
    </row>
    <row r="40" spans="1:13">
      <c r="A40" s="32"/>
      <c r="B40" s="33"/>
      <c r="C40" s="32"/>
      <c r="D40" s="33"/>
      <c r="J40" s="32"/>
      <c r="K40" s="33"/>
      <c r="L40" s="32"/>
      <c r="M40" s="33"/>
    </row>
    <row r="41" spans="1:13">
      <c r="A41" s="32"/>
      <c r="B41" s="33"/>
      <c r="C41" s="32"/>
      <c r="D41" s="33"/>
      <c r="J41" s="32"/>
      <c r="K41" s="33"/>
      <c r="L41" s="32"/>
      <c r="M41" s="33"/>
    </row>
    <row r="42" spans="1:13">
      <c r="A42" s="32"/>
      <c r="B42" s="33"/>
      <c r="C42" s="32"/>
      <c r="D42" s="33"/>
      <c r="J42" s="32"/>
      <c r="K42" s="33"/>
      <c r="L42" s="32"/>
      <c r="M42" s="33"/>
    </row>
    <row r="43" spans="1:13">
      <c r="A43" s="32"/>
      <c r="B43" s="33"/>
      <c r="C43" s="32"/>
      <c r="D43" s="33"/>
      <c r="J43" s="32"/>
      <c r="K43" s="33"/>
      <c r="L43" s="32"/>
      <c r="M43" s="33"/>
    </row>
    <row r="44" spans="1:13">
      <c r="A44" s="32"/>
      <c r="B44" s="33"/>
      <c r="C44" s="32"/>
      <c r="D44" s="33"/>
      <c r="J44" s="32"/>
      <c r="K44" s="33"/>
      <c r="L44" s="32"/>
      <c r="M44" s="33"/>
    </row>
    <row r="45" spans="1:13" ht="15.75" thickBot="1">
      <c r="A45" s="36"/>
      <c r="B45" s="35"/>
      <c r="C45" s="36"/>
      <c r="D45" s="35"/>
      <c r="J45" s="36"/>
      <c r="K45" s="35"/>
      <c r="L45" s="36"/>
      <c r="M45" s="35"/>
    </row>
    <row r="46" spans="1:13" ht="15.75" thickBot="1">
      <c r="B46" s="37">
        <f>SUM(B35:B45)</f>
        <v>0</v>
      </c>
      <c r="D46" s="37">
        <f>SUM(D35:D45)</f>
        <v>0</v>
      </c>
      <c r="K46" s="37">
        <f>SUM(K35:K45)</f>
        <v>0</v>
      </c>
      <c r="M46" s="37">
        <f>SUM(M35:M45)</f>
        <v>0</v>
      </c>
    </row>
    <row r="47" spans="1:13" ht="15.75" thickBot="1">
      <c r="A47" s="39" t="s">
        <v>36</v>
      </c>
      <c r="C47" s="40" t="s">
        <v>36</v>
      </c>
      <c r="D47" s="41"/>
      <c r="J47" s="39" t="s">
        <v>36</v>
      </c>
      <c r="L47" s="40" t="s">
        <v>36</v>
      </c>
      <c r="M47" s="41"/>
    </row>
    <row r="48" spans="1:13">
      <c r="A48" s="42"/>
      <c r="B48" s="31"/>
      <c r="C48" s="42"/>
      <c r="D48" s="31"/>
      <c r="J48" s="42"/>
      <c r="K48" s="31"/>
      <c r="L48" s="42"/>
      <c r="M48" s="31"/>
    </row>
    <row r="49" spans="1:13">
      <c r="A49" s="43"/>
      <c r="B49" s="33"/>
      <c r="C49" s="43"/>
      <c r="D49" s="33"/>
      <c r="J49" s="43"/>
      <c r="K49" s="33"/>
      <c r="L49" s="43"/>
      <c r="M49" s="33"/>
    </row>
    <row r="50" spans="1:13">
      <c r="A50" s="45"/>
      <c r="B50" s="33"/>
      <c r="C50" s="45"/>
      <c r="D50" s="33"/>
      <c r="J50" s="45"/>
      <c r="K50" s="33"/>
      <c r="L50" s="45"/>
      <c r="M50" s="33"/>
    </row>
    <row r="51" spans="1:13">
      <c r="A51" s="44"/>
      <c r="B51" s="33"/>
      <c r="C51" s="44"/>
      <c r="D51" s="33"/>
      <c r="J51" s="44"/>
      <c r="K51" s="33"/>
      <c r="L51" s="44"/>
      <c r="M51" s="33"/>
    </row>
    <row r="52" spans="1:13">
      <c r="A52" s="44"/>
      <c r="B52" s="33"/>
      <c r="C52" s="44"/>
      <c r="D52" s="33"/>
      <c r="J52" s="44"/>
      <c r="K52" s="33"/>
      <c r="L52" s="44"/>
      <c r="M52" s="33"/>
    </row>
    <row r="53" spans="1:13">
      <c r="A53" s="44"/>
      <c r="B53" s="33"/>
      <c r="C53" s="44"/>
      <c r="D53" s="33"/>
      <c r="J53" s="44"/>
      <c r="K53" s="33"/>
      <c r="L53" s="44"/>
      <c r="M53" s="33"/>
    </row>
    <row r="54" spans="1:13">
      <c r="A54" s="44"/>
      <c r="B54" s="33"/>
      <c r="C54" s="44"/>
      <c r="D54" s="33"/>
      <c r="J54" s="44"/>
      <c r="K54" s="33"/>
      <c r="L54" s="44"/>
      <c r="M54" s="33"/>
    </row>
    <row r="55" spans="1:13">
      <c r="A55" s="44"/>
      <c r="B55" s="33"/>
      <c r="C55" s="44"/>
      <c r="D55" s="33"/>
      <c r="J55" s="44"/>
      <c r="K55" s="33"/>
      <c r="L55" s="44"/>
      <c r="M55" s="33"/>
    </row>
    <row r="56" spans="1:13">
      <c r="A56" s="44"/>
      <c r="B56" s="33"/>
      <c r="C56" s="44"/>
      <c r="D56" s="33"/>
      <c r="J56" s="44"/>
      <c r="K56" s="33"/>
      <c r="L56" s="44"/>
      <c r="M56" s="33"/>
    </row>
    <row r="57" spans="1:13" ht="15.75" thickBot="1">
      <c r="A57" s="46"/>
      <c r="B57" s="47"/>
      <c r="C57" s="46"/>
      <c r="D57" s="47"/>
      <c r="J57" s="46"/>
      <c r="K57" s="47"/>
      <c r="L57" s="46"/>
      <c r="M57" s="47"/>
    </row>
  </sheetData>
  <mergeCells count="2">
    <mergeCell ref="A3:M3"/>
    <mergeCell ref="A32:M32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8"/>
  <sheetViews>
    <sheetView topLeftCell="I1" workbookViewId="0">
      <selection activeCell="I21" sqref="I21"/>
    </sheetView>
  </sheetViews>
  <sheetFormatPr defaultColWidth="8.85546875" defaultRowHeight="15"/>
  <cols>
    <col min="1" max="1" width="16.7109375" bestFit="1" customWidth="1"/>
    <col min="3" max="3" width="19.28515625" bestFit="1" customWidth="1"/>
    <col min="10" max="10" width="9.42578125" bestFit="1" customWidth="1"/>
    <col min="12" max="12" width="14" bestFit="1" customWidth="1"/>
  </cols>
  <sheetData>
    <row r="1" spans="1:13" ht="23.25">
      <c r="A1" s="24" t="s">
        <v>37</v>
      </c>
    </row>
    <row r="3" spans="1:13" ht="21">
      <c r="A3" s="48"/>
      <c r="B3" s="49"/>
      <c r="C3" s="49"/>
      <c r="D3" s="49"/>
      <c r="E3" s="49"/>
      <c r="F3" s="49"/>
      <c r="G3" s="50" t="s">
        <v>38</v>
      </c>
      <c r="H3" s="49"/>
      <c r="I3" s="49"/>
      <c r="J3" s="49"/>
      <c r="K3" s="49"/>
      <c r="L3" s="49"/>
      <c r="M3" s="51"/>
    </row>
    <row r="5" spans="1:13" ht="15.75" thickBot="1">
      <c r="A5" s="25" t="str">
        <f>TABELLONE!A114</f>
        <v>rigori</v>
      </c>
      <c r="B5" s="26">
        <f>IF(B17&lt;66,0,IF(B17&lt;70,1,IF(B17&lt;74,2,IF(B17&lt;78,3,IF(B17&lt;82,4,IF(B17&lt;86,5,IF(B17&lt;90,6,IF(B17&lt;94,7,IF(B17&lt;98,8,IF(B17&lt;101,9,10))))))))))</f>
        <v>0</v>
      </c>
      <c r="C5" s="25" t="str">
        <f>TABELLONE!B114</f>
        <v>rigori</v>
      </c>
      <c r="D5" s="26">
        <f>IF(D17&lt;66,0,IF(D17&lt;70,1,IF(D17&lt;74,2,IF(D17&lt;78,3,IF(D17&lt;82,4,IF(D17&lt;86,5,IF(D17&lt;90,6,IF(D17&lt;94,7,IF(D17&lt;98,8,IF(D17&lt;101,9,10))))))))))</f>
        <v>0</v>
      </c>
      <c r="J5" s="25" t="str">
        <f>TABELLONE!A115</f>
        <v>rigori</v>
      </c>
      <c r="K5" s="26">
        <f>IF(K17&lt;66,0,IF(K17&lt;70,1,IF(K17&lt;74,2,IF(K17&lt;78,3,IF(K17&lt;82,4,IF(K17&lt;86,5,IF(K17&lt;90,6,IF(K17&lt;94,7,IF(K17&lt;98,8,IF(K17&lt;101,9,10))))))))))</f>
        <v>0</v>
      </c>
      <c r="L5" s="25" t="str">
        <f>TABELLONE!B115</f>
        <v>rigori</v>
      </c>
      <c r="M5" s="26">
        <f>IF(M17&lt;66,0,IF(M17&lt;70,1,IF(M17&lt;74,2,IF(M17&lt;78,3,IF(M17&lt;82,4,IF(M17&lt;86,5,IF(M17&lt;90,6,IF(M17&lt;94,7,IF(M17&lt;98,8,IF(M17&lt;101,9,10))))))))))</f>
        <v>0</v>
      </c>
    </row>
    <row r="6" spans="1:13">
      <c r="A6" s="30"/>
      <c r="B6" s="31"/>
      <c r="C6" s="30"/>
      <c r="D6" s="31"/>
      <c r="J6" s="30"/>
      <c r="K6" s="31"/>
      <c r="L6" s="30"/>
      <c r="M6" s="31"/>
    </row>
    <row r="7" spans="1:13">
      <c r="A7" s="32"/>
      <c r="B7" s="33"/>
      <c r="C7" s="32"/>
      <c r="D7" s="33"/>
      <c r="J7" s="32"/>
      <c r="K7" s="33"/>
      <c r="L7" s="32"/>
      <c r="M7" s="33"/>
    </row>
    <row r="8" spans="1:13">
      <c r="A8" s="32"/>
      <c r="B8" s="35"/>
      <c r="C8" s="32"/>
      <c r="D8" s="35"/>
      <c r="J8" s="32"/>
      <c r="K8" s="35"/>
      <c r="L8" s="32"/>
      <c r="M8" s="35"/>
    </row>
    <row r="9" spans="1:13">
      <c r="A9" s="32"/>
      <c r="B9" s="33"/>
      <c r="C9" s="32"/>
      <c r="D9" s="33"/>
      <c r="J9" s="32"/>
      <c r="K9" s="33"/>
      <c r="L9" s="32"/>
      <c r="M9" s="33"/>
    </row>
    <row r="10" spans="1:13">
      <c r="A10" s="32"/>
      <c r="B10" s="35"/>
      <c r="C10" s="32"/>
      <c r="D10" s="35"/>
      <c r="J10" s="32"/>
      <c r="K10" s="35"/>
      <c r="L10" s="32"/>
      <c r="M10" s="35"/>
    </row>
    <row r="11" spans="1:13">
      <c r="A11" s="32"/>
      <c r="B11" s="33"/>
      <c r="C11" s="32"/>
      <c r="D11" s="33"/>
      <c r="J11" s="32"/>
      <c r="K11" s="33"/>
      <c r="L11" s="32"/>
      <c r="M11" s="33"/>
    </row>
    <row r="12" spans="1:13">
      <c r="A12" s="32"/>
      <c r="B12" s="33"/>
      <c r="C12" s="32"/>
      <c r="D12" s="33"/>
      <c r="J12" s="32"/>
      <c r="K12" s="33"/>
      <c r="L12" s="32"/>
      <c r="M12" s="33"/>
    </row>
    <row r="13" spans="1:13">
      <c r="A13" s="32"/>
      <c r="B13" s="33"/>
      <c r="C13" s="32"/>
      <c r="D13" s="33"/>
      <c r="J13" s="32"/>
      <c r="K13" s="33"/>
      <c r="L13" s="32"/>
      <c r="M13" s="33"/>
    </row>
    <row r="14" spans="1:13">
      <c r="A14" s="32"/>
      <c r="B14" s="33"/>
      <c r="C14" s="32"/>
      <c r="D14" s="33"/>
      <c r="J14" s="32"/>
      <c r="K14" s="33"/>
      <c r="L14" s="32"/>
      <c r="M14" s="33"/>
    </row>
    <row r="15" spans="1:13">
      <c r="A15" s="32"/>
      <c r="B15" s="33"/>
      <c r="C15" s="32"/>
      <c r="D15" s="33"/>
      <c r="J15" s="32"/>
      <c r="K15" s="33"/>
      <c r="L15" s="32"/>
      <c r="M15" s="33"/>
    </row>
    <row r="16" spans="1:13" ht="15.75" thickBot="1">
      <c r="A16" s="36"/>
      <c r="B16" s="35"/>
      <c r="C16" s="36"/>
      <c r="D16" s="35"/>
      <c r="J16" s="36"/>
      <c r="K16" s="35"/>
      <c r="L16" s="36"/>
      <c r="M16" s="35"/>
    </row>
    <row r="17" spans="1:13" ht="15.75" thickBot="1">
      <c r="A17" s="38"/>
      <c r="B17" s="37">
        <f>SUM(B6:B16)</f>
        <v>0</v>
      </c>
      <c r="C17" s="38"/>
      <c r="D17" s="37">
        <f>SUM(D6:D16)</f>
        <v>0</v>
      </c>
      <c r="J17" s="38"/>
      <c r="K17" s="37">
        <f>SUM(K6:K16)</f>
        <v>0</v>
      </c>
      <c r="L17" s="38"/>
      <c r="M17" s="37">
        <f>SUM(M6:M16)</f>
        <v>0</v>
      </c>
    </row>
    <row r="18" spans="1:13" ht="15.75" thickBot="1">
      <c r="A18" s="39" t="s">
        <v>36</v>
      </c>
      <c r="B18" s="38"/>
      <c r="C18" s="40" t="s">
        <v>36</v>
      </c>
      <c r="D18" s="41"/>
      <c r="J18" s="39" t="s">
        <v>36</v>
      </c>
      <c r="K18" s="38"/>
      <c r="L18" s="40" t="s">
        <v>36</v>
      </c>
      <c r="M18" s="41"/>
    </row>
    <row r="19" spans="1:13">
      <c r="A19" s="42"/>
      <c r="B19" s="31"/>
      <c r="C19" s="42"/>
      <c r="D19" s="31"/>
      <c r="J19" s="42"/>
      <c r="K19" s="31"/>
      <c r="L19" s="42"/>
      <c r="M19" s="31"/>
    </row>
    <row r="20" spans="1:13">
      <c r="A20" s="43"/>
      <c r="B20" s="33"/>
      <c r="C20" s="43"/>
      <c r="D20" s="33"/>
      <c r="J20" s="43"/>
      <c r="K20" s="33"/>
      <c r="L20" s="43"/>
      <c r="M20" s="33"/>
    </row>
    <row r="21" spans="1:13">
      <c r="A21" s="45"/>
      <c r="B21" s="33"/>
      <c r="C21" s="45"/>
      <c r="D21" s="33"/>
      <c r="J21" s="45"/>
      <c r="K21" s="33"/>
      <c r="L21" s="45"/>
      <c r="M21" s="33"/>
    </row>
    <row r="22" spans="1:13">
      <c r="A22" s="44"/>
      <c r="B22" s="33"/>
      <c r="C22" s="44"/>
      <c r="D22" s="33"/>
      <c r="J22" s="44"/>
      <c r="K22" s="33"/>
      <c r="L22" s="44"/>
      <c r="M22" s="33"/>
    </row>
    <row r="23" spans="1:13">
      <c r="A23" s="44"/>
      <c r="B23" s="33"/>
      <c r="C23" s="44"/>
      <c r="D23" s="33"/>
      <c r="J23" s="44"/>
      <c r="K23" s="33"/>
      <c r="L23" s="44"/>
      <c r="M23" s="33"/>
    </row>
    <row r="24" spans="1:13">
      <c r="A24" s="44"/>
      <c r="B24" s="33"/>
      <c r="C24" s="44"/>
      <c r="D24" s="33"/>
      <c r="J24" s="44"/>
      <c r="K24" s="33"/>
      <c r="L24" s="44"/>
      <c r="M24" s="33"/>
    </row>
    <row r="25" spans="1:13">
      <c r="A25" s="44"/>
      <c r="B25" s="33"/>
      <c r="C25" s="44"/>
      <c r="D25" s="33"/>
      <c r="J25" s="44"/>
      <c r="K25" s="33"/>
      <c r="L25" s="44"/>
      <c r="M25" s="33"/>
    </row>
    <row r="26" spans="1:13">
      <c r="A26" s="44"/>
      <c r="B26" s="33"/>
      <c r="C26" s="44"/>
      <c r="D26" s="33"/>
      <c r="J26" s="44"/>
      <c r="K26" s="33"/>
      <c r="L26" s="44"/>
      <c r="M26" s="33"/>
    </row>
    <row r="27" spans="1:13">
      <c r="A27" s="44"/>
      <c r="B27" s="33"/>
      <c r="C27" s="44"/>
      <c r="D27" s="33"/>
      <c r="J27" s="44"/>
      <c r="K27" s="33"/>
      <c r="L27" s="44"/>
      <c r="M27" s="33"/>
    </row>
    <row r="28" spans="1:13" ht="15.75" thickBot="1">
      <c r="A28" s="46"/>
      <c r="B28" s="47"/>
      <c r="C28" s="46"/>
      <c r="D28" s="47"/>
      <c r="J28" s="46"/>
      <c r="K28" s="47"/>
      <c r="L28" s="46"/>
      <c r="M28" s="47"/>
    </row>
  </sheetData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F10" sqref="F10"/>
    </sheetView>
  </sheetViews>
  <sheetFormatPr defaultColWidth="8.85546875" defaultRowHeight="15"/>
  <cols>
    <col min="1" max="1" width="19.28515625" bestFit="1" customWidth="1"/>
    <col min="3" max="3" width="14" bestFit="1" customWidth="1"/>
  </cols>
  <sheetData>
    <row r="1" spans="1:4" ht="23.25">
      <c r="A1" s="24" t="s">
        <v>35</v>
      </c>
    </row>
    <row r="3" spans="1:4" ht="21">
      <c r="A3" s="83" t="s">
        <v>38</v>
      </c>
      <c r="B3" s="83"/>
      <c r="C3" s="83"/>
      <c r="D3" s="83"/>
    </row>
    <row r="5" spans="1:4" ht="15.75" thickBot="1">
      <c r="A5" s="25" t="str">
        <f>TABELLONE!A120</f>
        <v>rigori</v>
      </c>
      <c r="B5" s="26">
        <f>IF(B17&lt;66,0,IF(B17&lt;70,1,IF(B17&lt;74,2,IF(B17&lt;78,3,IF(B17&lt;82,4,IF(B17&lt;86,5,IF(B17&lt;90,6,IF(B17&lt;94,7,IF(B17&lt;98,8,IF(B17&lt;101,9,10))))))))))</f>
        <v>0</v>
      </c>
      <c r="C5" s="25" t="str">
        <f>TABELLONE!B120</f>
        <v>rigori</v>
      </c>
      <c r="D5" s="26">
        <f>IF(D17&lt;66,0,IF(D17&lt;70,1,IF(D17&lt;74,2,IF(D17&lt;78,3,IF(D17&lt;82,4,IF(D17&lt;86,5,IF(D17&lt;90,6,IF(D17&lt;94,7,IF(D17&lt;98,8,IF(D17&lt;101,9,10))))))))))</f>
        <v>0</v>
      </c>
    </row>
    <row r="6" spans="1:4">
      <c r="A6" s="30"/>
      <c r="B6" s="31"/>
      <c r="C6" s="30"/>
      <c r="D6" s="31"/>
    </row>
    <row r="7" spans="1:4">
      <c r="A7" s="32"/>
      <c r="B7" s="33"/>
      <c r="C7" s="32"/>
      <c r="D7" s="33"/>
    </row>
    <row r="8" spans="1:4">
      <c r="A8" s="32"/>
      <c r="B8" s="35"/>
      <c r="C8" s="32"/>
      <c r="D8" s="35"/>
    </row>
    <row r="9" spans="1:4">
      <c r="A9" s="32"/>
      <c r="B9" s="33"/>
      <c r="C9" s="32"/>
      <c r="D9" s="33"/>
    </row>
    <row r="10" spans="1:4">
      <c r="A10" s="32"/>
      <c r="B10" s="35"/>
      <c r="C10" s="32"/>
      <c r="D10" s="35"/>
    </row>
    <row r="11" spans="1:4">
      <c r="A11" s="32"/>
      <c r="B11" s="33"/>
      <c r="C11" s="32"/>
      <c r="D11" s="33"/>
    </row>
    <row r="12" spans="1:4">
      <c r="A12" s="32"/>
      <c r="B12" s="33"/>
      <c r="C12" s="32"/>
      <c r="D12" s="33"/>
    </row>
    <row r="13" spans="1:4">
      <c r="A13" s="32"/>
      <c r="B13" s="33"/>
      <c r="C13" s="32"/>
      <c r="D13" s="33"/>
    </row>
    <row r="14" spans="1:4">
      <c r="A14" s="32"/>
      <c r="B14" s="33"/>
      <c r="C14" s="32"/>
      <c r="D14" s="33"/>
    </row>
    <row r="15" spans="1:4">
      <c r="A15" s="32"/>
      <c r="B15" s="33"/>
      <c r="C15" s="32"/>
      <c r="D15" s="33"/>
    </row>
    <row r="16" spans="1:4" ht="15.75" thickBot="1">
      <c r="A16" s="36"/>
      <c r="B16" s="35"/>
      <c r="C16" s="36"/>
      <c r="D16" s="35"/>
    </row>
    <row r="17" spans="1:4" ht="15.75" thickBot="1">
      <c r="A17" s="38"/>
      <c r="B17" s="37">
        <f>SUM(B6:B16)</f>
        <v>0</v>
      </c>
      <c r="C17" s="38"/>
      <c r="D17" s="37">
        <f>SUM(D6:D16)</f>
        <v>0</v>
      </c>
    </row>
    <row r="18" spans="1:4" ht="15.75" thickBot="1">
      <c r="A18" s="39" t="s">
        <v>36</v>
      </c>
      <c r="B18" s="38"/>
      <c r="C18" s="40" t="s">
        <v>36</v>
      </c>
      <c r="D18" s="41"/>
    </row>
    <row r="19" spans="1:4">
      <c r="A19" s="42"/>
      <c r="B19" s="31"/>
      <c r="C19" s="42"/>
      <c r="D19" s="31"/>
    </row>
    <row r="20" spans="1:4">
      <c r="A20" s="43"/>
      <c r="B20" s="33"/>
      <c r="C20" s="43"/>
      <c r="D20" s="33"/>
    </row>
    <row r="21" spans="1:4">
      <c r="A21" s="45"/>
      <c r="B21" s="33"/>
      <c r="C21" s="45"/>
      <c r="D21" s="33"/>
    </row>
    <row r="22" spans="1:4">
      <c r="A22" s="44"/>
      <c r="B22" s="33"/>
      <c r="C22" s="44"/>
      <c r="D22" s="33"/>
    </row>
    <row r="23" spans="1:4">
      <c r="A23" s="44"/>
      <c r="B23" s="33"/>
      <c r="C23" s="44"/>
      <c r="D23" s="33"/>
    </row>
    <row r="24" spans="1:4">
      <c r="A24" s="44"/>
      <c r="B24" s="33"/>
      <c r="C24" s="44"/>
      <c r="D24" s="33"/>
    </row>
    <row r="25" spans="1:4">
      <c r="A25" s="44"/>
      <c r="B25" s="33"/>
      <c r="C25" s="44"/>
      <c r="D25" s="33"/>
    </row>
    <row r="26" spans="1:4">
      <c r="A26" s="44"/>
      <c r="B26" s="33"/>
      <c r="C26" s="44"/>
      <c r="D26" s="33"/>
    </row>
    <row r="27" spans="1:4">
      <c r="A27" s="44"/>
      <c r="B27" s="33"/>
      <c r="C27" s="44"/>
      <c r="D27" s="33"/>
    </row>
    <row r="28" spans="1:4" ht="15.75" thickBot="1">
      <c r="A28" s="46"/>
      <c r="B28" s="47"/>
      <c r="C28" s="46"/>
      <c r="D28" s="47"/>
    </row>
  </sheetData>
  <mergeCells count="1">
    <mergeCell ref="A3:D3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KY151"/>
  <sheetViews>
    <sheetView workbookViewId="0">
      <selection activeCell="G21" sqref="G21"/>
    </sheetView>
  </sheetViews>
  <sheetFormatPr defaultColWidth="8.85546875" defaultRowHeight="15.75"/>
  <cols>
    <col min="1" max="1" width="8.85546875" style="52"/>
    <col min="2" max="2" width="17.28515625" style="52" bestFit="1" customWidth="1"/>
    <col min="4" max="987" width="8.85546875" style="52"/>
  </cols>
  <sheetData>
    <row r="1" spans="1:6" s="54" customFormat="1">
      <c r="A1" s="53" t="s">
        <v>39</v>
      </c>
      <c r="B1" s="53" t="s">
        <v>40</v>
      </c>
      <c r="D1" s="53" t="s">
        <v>41</v>
      </c>
      <c r="E1" s="53" t="s">
        <v>42</v>
      </c>
    </row>
    <row r="2" spans="1:6">
      <c r="A2" s="63" t="s">
        <v>43</v>
      </c>
      <c r="B2" s="63" t="s">
        <v>510</v>
      </c>
      <c r="C2" t="s">
        <v>511</v>
      </c>
      <c r="D2" s="63" t="s">
        <v>91</v>
      </c>
      <c r="E2" s="63">
        <v>6</v>
      </c>
      <c r="F2" s="63" t="s">
        <v>92</v>
      </c>
    </row>
    <row r="3" spans="1:6">
      <c r="A3" s="63" t="s">
        <v>43</v>
      </c>
      <c r="B3" s="63" t="s">
        <v>512</v>
      </c>
      <c r="C3" t="s">
        <v>513</v>
      </c>
      <c r="D3" s="63" t="s">
        <v>91</v>
      </c>
      <c r="E3" s="63">
        <v>1</v>
      </c>
      <c r="F3" s="63" t="s">
        <v>92</v>
      </c>
    </row>
    <row r="4" spans="1:6">
      <c r="A4" s="63" t="s">
        <v>43</v>
      </c>
      <c r="B4" s="63" t="s">
        <v>514</v>
      </c>
      <c r="C4" t="s">
        <v>515</v>
      </c>
      <c r="D4" s="63" t="s">
        <v>91</v>
      </c>
      <c r="E4" s="63">
        <v>1</v>
      </c>
      <c r="F4" s="63" t="s">
        <v>92</v>
      </c>
    </row>
    <row r="5" spans="1:6">
      <c r="A5" s="63" t="s">
        <v>10</v>
      </c>
      <c r="B5" s="63" t="s">
        <v>516</v>
      </c>
      <c r="C5" t="s">
        <v>517</v>
      </c>
      <c r="D5" s="63" t="s">
        <v>91</v>
      </c>
      <c r="E5" s="63">
        <v>2</v>
      </c>
      <c r="F5" s="63" t="s">
        <v>92</v>
      </c>
    </row>
    <row r="6" spans="1:6">
      <c r="A6" s="63" t="s">
        <v>10</v>
      </c>
      <c r="B6" s="63" t="s">
        <v>518</v>
      </c>
      <c r="C6" t="s">
        <v>519</v>
      </c>
      <c r="D6" s="63" t="s">
        <v>91</v>
      </c>
      <c r="E6" s="63">
        <v>1</v>
      </c>
      <c r="F6" s="63" t="s">
        <v>92</v>
      </c>
    </row>
    <row r="7" spans="1:6">
      <c r="A7" s="63" t="s">
        <v>8</v>
      </c>
      <c r="B7" s="63" t="s">
        <v>521</v>
      </c>
      <c r="C7" t="s">
        <v>522</v>
      </c>
      <c r="D7" s="63" t="s">
        <v>91</v>
      </c>
      <c r="E7" s="63">
        <v>4</v>
      </c>
      <c r="F7" s="63" t="s">
        <v>92</v>
      </c>
    </row>
    <row r="8" spans="1:6">
      <c r="A8" s="63" t="s">
        <v>8</v>
      </c>
      <c r="B8" s="63" t="s">
        <v>523</v>
      </c>
      <c r="C8" t="s">
        <v>524</v>
      </c>
      <c r="D8" s="63" t="s">
        <v>91</v>
      </c>
      <c r="E8" s="63">
        <v>3</v>
      </c>
      <c r="F8" s="63" t="s">
        <v>92</v>
      </c>
    </row>
    <row r="9" spans="1:6">
      <c r="A9" s="63" t="s">
        <v>8</v>
      </c>
      <c r="B9" s="63" t="s">
        <v>525</v>
      </c>
      <c r="C9" t="s">
        <v>526</v>
      </c>
      <c r="D9" s="63" t="s">
        <v>91</v>
      </c>
      <c r="E9" s="63">
        <v>3</v>
      </c>
      <c r="F9" s="63" t="s">
        <v>92</v>
      </c>
    </row>
    <row r="10" spans="1:6">
      <c r="A10" s="63" t="s">
        <v>8</v>
      </c>
      <c r="B10" s="63" t="s">
        <v>527</v>
      </c>
      <c r="C10" t="s">
        <v>528</v>
      </c>
      <c r="D10" s="63" t="s">
        <v>91</v>
      </c>
      <c r="E10" s="63">
        <v>2</v>
      </c>
      <c r="F10" s="63" t="s">
        <v>92</v>
      </c>
    </row>
    <row r="11" spans="1:6">
      <c r="A11" s="63" t="s">
        <v>8</v>
      </c>
      <c r="B11" s="63" t="s">
        <v>529</v>
      </c>
      <c r="C11" t="s">
        <v>530</v>
      </c>
      <c r="D11" s="63" t="s">
        <v>91</v>
      </c>
      <c r="E11" s="63">
        <v>1</v>
      </c>
      <c r="F11" s="63" t="s">
        <v>92</v>
      </c>
    </row>
    <row r="12" spans="1:6">
      <c r="A12" s="63" t="s">
        <v>10</v>
      </c>
      <c r="B12" s="63" t="s">
        <v>532</v>
      </c>
      <c r="C12" t="s">
        <v>533</v>
      </c>
      <c r="D12" s="63" t="s">
        <v>93</v>
      </c>
      <c r="E12" s="63">
        <v>2</v>
      </c>
      <c r="F12" s="63" t="s">
        <v>92</v>
      </c>
    </row>
    <row r="13" spans="1:6">
      <c r="A13" s="63" t="s">
        <v>10</v>
      </c>
      <c r="B13" s="63" t="s">
        <v>534</v>
      </c>
      <c r="C13" t="s">
        <v>535</v>
      </c>
      <c r="D13" s="63" t="s">
        <v>93</v>
      </c>
      <c r="E13" s="63">
        <v>1</v>
      </c>
      <c r="F13" s="63" t="s">
        <v>92</v>
      </c>
    </row>
    <row r="14" spans="1:6">
      <c r="A14" s="63" t="s">
        <v>10</v>
      </c>
      <c r="B14" s="63" t="s">
        <v>536</v>
      </c>
      <c r="C14" t="s">
        <v>537</v>
      </c>
      <c r="D14" s="63" t="s">
        <v>93</v>
      </c>
      <c r="E14" s="63">
        <v>1</v>
      </c>
      <c r="F14" s="63" t="s">
        <v>92</v>
      </c>
    </row>
    <row r="15" spans="1:6">
      <c r="A15" s="63" t="s">
        <v>8</v>
      </c>
      <c r="B15" s="63" t="s">
        <v>540</v>
      </c>
      <c r="C15" t="s">
        <v>541</v>
      </c>
      <c r="D15" s="63" t="s">
        <v>93</v>
      </c>
      <c r="E15" s="63">
        <v>4</v>
      </c>
      <c r="F15" s="63" t="s">
        <v>92</v>
      </c>
    </row>
    <row r="16" spans="1:6">
      <c r="A16" s="63" t="s">
        <v>8</v>
      </c>
      <c r="B16" s="63" t="s">
        <v>542</v>
      </c>
      <c r="C16" t="s">
        <v>543</v>
      </c>
      <c r="D16" s="63" t="s">
        <v>93</v>
      </c>
      <c r="E16" s="63">
        <v>2</v>
      </c>
      <c r="F16" s="63" t="s">
        <v>92</v>
      </c>
    </row>
    <row r="17" spans="1:6">
      <c r="A17" s="63" t="s">
        <v>8</v>
      </c>
      <c r="B17" s="63" t="s">
        <v>544</v>
      </c>
      <c r="C17" t="s">
        <v>545</v>
      </c>
      <c r="D17" s="63" t="s">
        <v>93</v>
      </c>
      <c r="E17" s="63">
        <v>1</v>
      </c>
      <c r="F17" s="63" t="s">
        <v>92</v>
      </c>
    </row>
    <row r="18" spans="1:6">
      <c r="A18" s="63" t="s">
        <v>8</v>
      </c>
      <c r="B18" s="63" t="s">
        <v>546</v>
      </c>
      <c r="C18" t="s">
        <v>547</v>
      </c>
      <c r="D18" s="63" t="s">
        <v>93</v>
      </c>
      <c r="E18" s="63">
        <v>1</v>
      </c>
      <c r="F18" s="63" t="s">
        <v>92</v>
      </c>
    </row>
    <row r="19" spans="1:6">
      <c r="A19" s="63" t="s">
        <v>10</v>
      </c>
      <c r="B19" s="63" t="s">
        <v>551</v>
      </c>
      <c r="C19" t="s">
        <v>531</v>
      </c>
      <c r="D19" s="63" t="s">
        <v>94</v>
      </c>
      <c r="E19" s="63">
        <v>1</v>
      </c>
      <c r="F19" s="63" t="s">
        <v>92</v>
      </c>
    </row>
    <row r="20" spans="1:6">
      <c r="A20" s="63" t="s">
        <v>10</v>
      </c>
      <c r="B20" s="63" t="s">
        <v>552</v>
      </c>
      <c r="C20" t="s">
        <v>553</v>
      </c>
      <c r="D20" s="63" t="s">
        <v>94</v>
      </c>
      <c r="E20" s="63">
        <v>1</v>
      </c>
      <c r="F20" s="63" t="s">
        <v>92</v>
      </c>
    </row>
    <row r="21" spans="1:6">
      <c r="A21" s="63" t="s">
        <v>10</v>
      </c>
      <c r="B21" s="63" t="s">
        <v>554</v>
      </c>
      <c r="C21" t="s">
        <v>555</v>
      </c>
      <c r="D21" s="63" t="s">
        <v>94</v>
      </c>
      <c r="E21" s="63">
        <v>1</v>
      </c>
      <c r="F21" s="63" t="s">
        <v>92</v>
      </c>
    </row>
    <row r="22" spans="1:6">
      <c r="A22" s="63" t="s">
        <v>10</v>
      </c>
      <c r="B22" s="63" t="s">
        <v>556</v>
      </c>
      <c r="C22" t="s">
        <v>550</v>
      </c>
      <c r="D22" s="63" t="s">
        <v>94</v>
      </c>
      <c r="E22" s="63">
        <v>1</v>
      </c>
      <c r="F22" s="63" t="s">
        <v>92</v>
      </c>
    </row>
    <row r="23" spans="1:6">
      <c r="A23" s="63" t="s">
        <v>10</v>
      </c>
      <c r="B23" s="63" t="s">
        <v>557</v>
      </c>
      <c r="C23" t="s">
        <v>558</v>
      </c>
      <c r="D23" s="63" t="s">
        <v>95</v>
      </c>
      <c r="E23" s="63">
        <v>1</v>
      </c>
      <c r="F23" s="63" t="s">
        <v>92</v>
      </c>
    </row>
    <row r="24" spans="1:6">
      <c r="A24" s="63" t="s">
        <v>8</v>
      </c>
      <c r="B24" s="63" t="s">
        <v>560</v>
      </c>
      <c r="C24" t="s">
        <v>548</v>
      </c>
      <c r="D24" s="63" t="s">
        <v>95</v>
      </c>
      <c r="E24" s="63">
        <v>1</v>
      </c>
      <c r="F24" s="63" t="s">
        <v>92</v>
      </c>
    </row>
    <row r="25" spans="1:6">
      <c r="A25" s="63" t="s">
        <v>8</v>
      </c>
      <c r="B25" s="63" t="s">
        <v>561</v>
      </c>
      <c r="C25" t="s">
        <v>562</v>
      </c>
      <c r="D25" s="63" t="s">
        <v>95</v>
      </c>
      <c r="E25" s="63">
        <v>1</v>
      </c>
      <c r="F25" s="63" t="s">
        <v>92</v>
      </c>
    </row>
    <row r="26" spans="1:6">
      <c r="A26" s="63" t="s">
        <v>10</v>
      </c>
      <c r="B26" s="63" t="s">
        <v>564</v>
      </c>
      <c r="C26" t="s">
        <v>565</v>
      </c>
      <c r="D26" s="63" t="s">
        <v>96</v>
      </c>
      <c r="E26" s="63">
        <v>1</v>
      </c>
      <c r="F26" s="63" t="s">
        <v>92</v>
      </c>
    </row>
    <row r="27" spans="1:6">
      <c r="A27" s="63" t="s">
        <v>10</v>
      </c>
      <c r="B27" s="63" t="s">
        <v>569</v>
      </c>
      <c r="C27" t="s">
        <v>567</v>
      </c>
      <c r="D27" s="63" t="s">
        <v>97</v>
      </c>
      <c r="E27" s="63">
        <v>1</v>
      </c>
      <c r="F27" s="63" t="s">
        <v>92</v>
      </c>
    </row>
    <row r="28" spans="1:6">
      <c r="A28" s="63" t="s">
        <v>10</v>
      </c>
      <c r="B28" s="63" t="s">
        <v>570</v>
      </c>
      <c r="C28" t="s">
        <v>568</v>
      </c>
      <c r="D28" s="63" t="s">
        <v>97</v>
      </c>
      <c r="E28" s="63">
        <v>1</v>
      </c>
      <c r="F28" s="63" t="s">
        <v>92</v>
      </c>
    </row>
    <row r="29" spans="1:6">
      <c r="A29" s="63" t="s">
        <v>8</v>
      </c>
      <c r="B29" s="63" t="s">
        <v>573</v>
      </c>
      <c r="C29" t="s">
        <v>572</v>
      </c>
      <c r="D29" s="63" t="s">
        <v>97</v>
      </c>
      <c r="E29" s="63">
        <v>2</v>
      </c>
      <c r="F29" s="63" t="s">
        <v>92</v>
      </c>
    </row>
    <row r="30" spans="1:6">
      <c r="A30" s="63" t="s">
        <v>8</v>
      </c>
      <c r="B30" s="63" t="s">
        <v>574</v>
      </c>
      <c r="C30" t="s">
        <v>538</v>
      </c>
      <c r="D30" s="63" t="s">
        <v>97</v>
      </c>
      <c r="E30" s="63">
        <v>2</v>
      </c>
      <c r="F30" s="63" t="s">
        <v>92</v>
      </c>
    </row>
    <row r="31" spans="1:6">
      <c r="A31" s="63" t="s">
        <v>8</v>
      </c>
      <c r="B31" s="63" t="s">
        <v>575</v>
      </c>
      <c r="C31" t="s">
        <v>538</v>
      </c>
      <c r="D31" s="63" t="s">
        <v>97</v>
      </c>
      <c r="E31" s="63">
        <v>1</v>
      </c>
      <c r="F31" s="63" t="s">
        <v>92</v>
      </c>
    </row>
    <row r="32" spans="1:6">
      <c r="A32" s="63" t="s">
        <v>8</v>
      </c>
      <c r="B32" s="63" t="s">
        <v>576</v>
      </c>
      <c r="C32" t="s">
        <v>577</v>
      </c>
      <c r="D32" s="63" t="s">
        <v>97</v>
      </c>
      <c r="E32" s="63">
        <v>1</v>
      </c>
      <c r="F32" s="63" t="s">
        <v>92</v>
      </c>
    </row>
    <row r="33" spans="1:6">
      <c r="A33" s="63" t="s">
        <v>10</v>
      </c>
      <c r="B33" s="63" t="s">
        <v>579</v>
      </c>
      <c r="C33" t="s">
        <v>580</v>
      </c>
      <c r="D33" s="63" t="s">
        <v>98</v>
      </c>
      <c r="E33" s="63">
        <v>5</v>
      </c>
      <c r="F33" s="63" t="s">
        <v>92</v>
      </c>
    </row>
    <row r="34" spans="1:6">
      <c r="A34" s="63" t="s">
        <v>10</v>
      </c>
      <c r="B34" s="63" t="s">
        <v>581</v>
      </c>
      <c r="C34" t="s">
        <v>582</v>
      </c>
      <c r="D34" s="63" t="s">
        <v>98</v>
      </c>
      <c r="E34" s="63">
        <v>3</v>
      </c>
      <c r="F34" s="63" t="s">
        <v>92</v>
      </c>
    </row>
    <row r="35" spans="1:6">
      <c r="A35" s="63" t="s">
        <v>8</v>
      </c>
      <c r="B35" s="63" t="s">
        <v>584</v>
      </c>
      <c r="C35" t="s">
        <v>585</v>
      </c>
      <c r="D35" s="63" t="s">
        <v>98</v>
      </c>
      <c r="E35" s="63">
        <v>1</v>
      </c>
      <c r="F35" s="63" t="s">
        <v>92</v>
      </c>
    </row>
    <row r="36" spans="1:6">
      <c r="A36" s="63" t="s">
        <v>8</v>
      </c>
      <c r="B36" s="63" t="s">
        <v>586</v>
      </c>
      <c r="C36" t="s">
        <v>539</v>
      </c>
      <c r="D36" s="63" t="s">
        <v>98</v>
      </c>
      <c r="E36" s="63">
        <v>1</v>
      </c>
      <c r="F36" s="63" t="s">
        <v>92</v>
      </c>
    </row>
    <row r="37" spans="1:6">
      <c r="A37" s="63" t="s">
        <v>43</v>
      </c>
      <c r="B37" s="63" t="s">
        <v>589</v>
      </c>
      <c r="C37" t="s">
        <v>590</v>
      </c>
      <c r="D37" s="63" t="s">
        <v>99</v>
      </c>
      <c r="E37" s="63">
        <v>5</v>
      </c>
      <c r="F37" s="63" t="s">
        <v>92</v>
      </c>
    </row>
    <row r="38" spans="1:6">
      <c r="A38" s="63" t="s">
        <v>43</v>
      </c>
      <c r="B38" s="63" t="s">
        <v>591</v>
      </c>
      <c r="C38" t="s">
        <v>592</v>
      </c>
      <c r="D38" s="63" t="s">
        <v>99</v>
      </c>
      <c r="E38" s="63">
        <v>3</v>
      </c>
      <c r="F38" s="63" t="s">
        <v>92</v>
      </c>
    </row>
    <row r="39" spans="1:6">
      <c r="A39" s="63" t="s">
        <v>43</v>
      </c>
      <c r="B39" s="63" t="s">
        <v>593</v>
      </c>
      <c r="C39" t="s">
        <v>594</v>
      </c>
      <c r="D39" s="63" t="s">
        <v>99</v>
      </c>
      <c r="E39" s="63">
        <v>1</v>
      </c>
      <c r="F39" s="63" t="s">
        <v>92</v>
      </c>
    </row>
    <row r="40" spans="1:6">
      <c r="A40" s="63" t="s">
        <v>10</v>
      </c>
      <c r="B40" s="63" t="s">
        <v>596</v>
      </c>
      <c r="C40" t="s">
        <v>597</v>
      </c>
      <c r="D40" s="63" t="s">
        <v>99</v>
      </c>
      <c r="E40" s="63">
        <v>2</v>
      </c>
      <c r="F40" s="63" t="s">
        <v>92</v>
      </c>
    </row>
    <row r="41" spans="1:6">
      <c r="A41" s="63" t="s">
        <v>10</v>
      </c>
      <c r="B41" s="63" t="s">
        <v>598</v>
      </c>
      <c r="C41" t="s">
        <v>599</v>
      </c>
      <c r="D41" s="63" t="s">
        <v>99</v>
      </c>
      <c r="E41" s="63">
        <v>2</v>
      </c>
      <c r="F41" s="63" t="s">
        <v>92</v>
      </c>
    </row>
    <row r="42" spans="1:6">
      <c r="A42" s="63" t="s">
        <v>10</v>
      </c>
      <c r="B42" s="63" t="s">
        <v>600</v>
      </c>
      <c r="C42" t="s">
        <v>601</v>
      </c>
      <c r="D42" s="63" t="s">
        <v>99</v>
      </c>
      <c r="E42" s="63">
        <v>1</v>
      </c>
      <c r="F42" s="63" t="s">
        <v>92</v>
      </c>
    </row>
    <row r="43" spans="1:6">
      <c r="A43" s="63" t="s">
        <v>8</v>
      </c>
      <c r="B43" s="63" t="s">
        <v>602</v>
      </c>
      <c r="C43" t="s">
        <v>568</v>
      </c>
      <c r="D43" s="63" t="s">
        <v>99</v>
      </c>
      <c r="E43" s="63">
        <v>4</v>
      </c>
      <c r="F43" s="63" t="s">
        <v>92</v>
      </c>
    </row>
    <row r="44" spans="1:6">
      <c r="A44" s="63" t="s">
        <v>8</v>
      </c>
      <c r="B44" s="63" t="s">
        <v>603</v>
      </c>
      <c r="C44" t="s">
        <v>604</v>
      </c>
      <c r="D44" s="63" t="s">
        <v>99</v>
      </c>
      <c r="E44" s="63">
        <v>4</v>
      </c>
      <c r="F44" s="63" t="s">
        <v>92</v>
      </c>
    </row>
    <row r="45" spans="1:6">
      <c r="A45" s="63" t="s">
        <v>8</v>
      </c>
      <c r="B45" s="63" t="s">
        <v>605</v>
      </c>
      <c r="C45" t="s">
        <v>568</v>
      </c>
      <c r="D45" s="63" t="s">
        <v>99</v>
      </c>
      <c r="E45" s="63">
        <v>2</v>
      </c>
      <c r="F45" s="63" t="s">
        <v>92</v>
      </c>
    </row>
    <row r="46" spans="1:6">
      <c r="A46" s="63" t="s">
        <v>8</v>
      </c>
      <c r="B46" s="63" t="s">
        <v>606</v>
      </c>
      <c r="C46" t="s">
        <v>607</v>
      </c>
      <c r="D46" s="63" t="s">
        <v>99</v>
      </c>
      <c r="E46" s="63">
        <v>1</v>
      </c>
      <c r="F46" s="63" t="s">
        <v>92</v>
      </c>
    </row>
    <row r="47" spans="1:6">
      <c r="A47" s="63" t="s">
        <v>8</v>
      </c>
      <c r="B47" s="63" t="s">
        <v>608</v>
      </c>
      <c r="C47" t="s">
        <v>538</v>
      </c>
      <c r="D47" s="63" t="s">
        <v>99</v>
      </c>
      <c r="E47" s="63">
        <v>1</v>
      </c>
      <c r="F47" s="63" t="s">
        <v>92</v>
      </c>
    </row>
    <row r="48" spans="1:6">
      <c r="A48" s="63" t="s">
        <v>8</v>
      </c>
      <c r="B48" s="63" t="s">
        <v>609</v>
      </c>
      <c r="C48" t="s">
        <v>595</v>
      </c>
      <c r="D48" s="63" t="s">
        <v>99</v>
      </c>
      <c r="E48" s="63">
        <v>1</v>
      </c>
      <c r="F48" s="63" t="s">
        <v>92</v>
      </c>
    </row>
    <row r="49" spans="1:6">
      <c r="A49" s="63" t="s">
        <v>43</v>
      </c>
      <c r="B49" s="63" t="s">
        <v>610</v>
      </c>
      <c r="C49" t="s">
        <v>611</v>
      </c>
      <c r="D49" s="63" t="s">
        <v>100</v>
      </c>
      <c r="E49" s="63">
        <v>5</v>
      </c>
      <c r="F49" s="63" t="s">
        <v>92</v>
      </c>
    </row>
    <row r="50" spans="1:6">
      <c r="A50" s="63" t="s">
        <v>43</v>
      </c>
      <c r="B50" s="63" t="s">
        <v>612</v>
      </c>
      <c r="C50" t="s">
        <v>613</v>
      </c>
      <c r="D50" s="63" t="s">
        <v>100</v>
      </c>
      <c r="E50" s="63">
        <v>1</v>
      </c>
      <c r="F50" s="63" t="s">
        <v>92</v>
      </c>
    </row>
    <row r="51" spans="1:6">
      <c r="A51" s="63" t="s">
        <v>43</v>
      </c>
      <c r="B51" s="63" t="s">
        <v>614</v>
      </c>
      <c r="C51" t="s">
        <v>615</v>
      </c>
      <c r="D51" s="63" t="s">
        <v>100</v>
      </c>
      <c r="E51" s="63">
        <v>1</v>
      </c>
      <c r="F51" s="63" t="s">
        <v>92</v>
      </c>
    </row>
    <row r="52" spans="1:6">
      <c r="A52" s="63" t="s">
        <v>10</v>
      </c>
      <c r="B52" s="63" t="s">
        <v>616</v>
      </c>
      <c r="C52" t="s">
        <v>571</v>
      </c>
      <c r="D52" s="63" t="s">
        <v>100</v>
      </c>
      <c r="E52" s="63">
        <v>1</v>
      </c>
      <c r="F52" s="63" t="s">
        <v>92</v>
      </c>
    </row>
    <row r="53" spans="1:6">
      <c r="A53" s="63" t="s">
        <v>10</v>
      </c>
      <c r="B53" s="63" t="s">
        <v>617</v>
      </c>
      <c r="C53" t="s">
        <v>618</v>
      </c>
      <c r="D53" s="63" t="s">
        <v>100</v>
      </c>
      <c r="E53" s="63">
        <v>1</v>
      </c>
      <c r="F53" s="63" t="s">
        <v>92</v>
      </c>
    </row>
    <row r="54" spans="1:6">
      <c r="A54" s="63" t="s">
        <v>10</v>
      </c>
      <c r="B54" s="63" t="s">
        <v>619</v>
      </c>
      <c r="C54" t="s">
        <v>620</v>
      </c>
      <c r="D54" s="63" t="s">
        <v>100</v>
      </c>
      <c r="E54" s="63">
        <v>1</v>
      </c>
      <c r="F54" s="63" t="s">
        <v>92</v>
      </c>
    </row>
    <row r="55" spans="1:6">
      <c r="A55" s="63" t="s">
        <v>8</v>
      </c>
      <c r="B55" s="63" t="s">
        <v>621</v>
      </c>
      <c r="C55" t="s">
        <v>622</v>
      </c>
      <c r="D55" s="63" t="s">
        <v>100</v>
      </c>
      <c r="E55" s="63">
        <v>4</v>
      </c>
      <c r="F55" s="63" t="s">
        <v>92</v>
      </c>
    </row>
    <row r="56" spans="1:6">
      <c r="A56" s="63" t="s">
        <v>8</v>
      </c>
      <c r="B56" s="63" t="s">
        <v>623</v>
      </c>
      <c r="C56" t="s">
        <v>566</v>
      </c>
      <c r="D56" s="63" t="s">
        <v>100</v>
      </c>
      <c r="E56" s="63">
        <v>4</v>
      </c>
      <c r="F56" s="63" t="s">
        <v>92</v>
      </c>
    </row>
    <row r="57" spans="1:6">
      <c r="A57" s="63" t="s">
        <v>8</v>
      </c>
      <c r="B57" s="63" t="s">
        <v>624</v>
      </c>
      <c r="C57" t="s">
        <v>625</v>
      </c>
      <c r="D57" s="63" t="s">
        <v>100</v>
      </c>
      <c r="E57" s="63">
        <v>3</v>
      </c>
      <c r="F57" s="63" t="s">
        <v>92</v>
      </c>
    </row>
    <row r="58" spans="1:6">
      <c r="A58" s="63" t="s">
        <v>8</v>
      </c>
      <c r="B58" s="63" t="s">
        <v>626</v>
      </c>
      <c r="C58" t="s">
        <v>627</v>
      </c>
      <c r="D58" s="63" t="s">
        <v>100</v>
      </c>
      <c r="E58" s="63">
        <v>3</v>
      </c>
      <c r="F58" s="63" t="s">
        <v>92</v>
      </c>
    </row>
    <row r="59" spans="1:6">
      <c r="A59" s="63" t="s">
        <v>8</v>
      </c>
      <c r="B59" s="63" t="s">
        <v>628</v>
      </c>
      <c r="C59" t="s">
        <v>601</v>
      </c>
      <c r="D59" s="63" t="s">
        <v>100</v>
      </c>
      <c r="E59" s="63">
        <v>1</v>
      </c>
      <c r="F59" s="63" t="s">
        <v>92</v>
      </c>
    </row>
    <row r="60" spans="1:6">
      <c r="A60" s="63" t="s">
        <v>5</v>
      </c>
      <c r="B60" s="63" t="s">
        <v>629</v>
      </c>
      <c r="C60" t="s">
        <v>630</v>
      </c>
      <c r="D60" s="63" t="s">
        <v>100</v>
      </c>
      <c r="E60" s="63">
        <v>1</v>
      </c>
      <c r="F60" s="63" t="s">
        <v>92</v>
      </c>
    </row>
    <row r="61" spans="1:6">
      <c r="A61" s="63" t="s">
        <v>10</v>
      </c>
      <c r="B61" s="63" t="s">
        <v>631</v>
      </c>
      <c r="C61" t="s">
        <v>632</v>
      </c>
      <c r="D61" s="63" t="s">
        <v>101</v>
      </c>
      <c r="E61" s="63">
        <v>2</v>
      </c>
      <c r="F61" s="63" t="s">
        <v>92</v>
      </c>
    </row>
    <row r="62" spans="1:6">
      <c r="A62" s="63" t="s">
        <v>10</v>
      </c>
      <c r="B62" s="63" t="s">
        <v>633</v>
      </c>
      <c r="C62" t="s">
        <v>634</v>
      </c>
      <c r="D62" s="63" t="s">
        <v>101</v>
      </c>
      <c r="E62" s="63">
        <v>1</v>
      </c>
      <c r="F62" s="63" t="s">
        <v>92</v>
      </c>
    </row>
    <row r="63" spans="1:6">
      <c r="A63" s="63" t="s">
        <v>10</v>
      </c>
      <c r="B63" s="63" t="s">
        <v>635</v>
      </c>
      <c r="C63" t="s">
        <v>636</v>
      </c>
      <c r="D63" s="63" t="s">
        <v>101</v>
      </c>
      <c r="E63" s="63">
        <v>1</v>
      </c>
      <c r="F63" s="63" t="s">
        <v>92</v>
      </c>
    </row>
    <row r="64" spans="1:6">
      <c r="A64" s="63" t="s">
        <v>10</v>
      </c>
      <c r="B64" s="63" t="s">
        <v>637</v>
      </c>
      <c r="C64" t="s">
        <v>638</v>
      </c>
      <c r="D64" s="63" t="s">
        <v>101</v>
      </c>
      <c r="E64" s="63">
        <v>1</v>
      </c>
      <c r="F64" s="63" t="s">
        <v>92</v>
      </c>
    </row>
    <row r="65" spans="1:6">
      <c r="A65" s="63" t="s">
        <v>8</v>
      </c>
      <c r="B65" s="63" t="s">
        <v>639</v>
      </c>
      <c r="C65" t="s">
        <v>640</v>
      </c>
      <c r="D65" s="63" t="s">
        <v>101</v>
      </c>
      <c r="E65" s="63">
        <v>5</v>
      </c>
      <c r="F65" s="63" t="s">
        <v>92</v>
      </c>
    </row>
    <row r="66" spans="1:6">
      <c r="A66" s="63" t="s">
        <v>8</v>
      </c>
      <c r="B66" s="63" t="s">
        <v>641</v>
      </c>
      <c r="C66" t="s">
        <v>642</v>
      </c>
      <c r="D66" s="63" t="s">
        <v>101</v>
      </c>
      <c r="E66" s="63">
        <v>3</v>
      </c>
      <c r="F66" s="63" t="s">
        <v>92</v>
      </c>
    </row>
    <row r="67" spans="1:6">
      <c r="A67" s="63" t="s">
        <v>8</v>
      </c>
      <c r="B67" s="63" t="s">
        <v>643</v>
      </c>
      <c r="C67" t="s">
        <v>644</v>
      </c>
      <c r="D67" s="63" t="s">
        <v>101</v>
      </c>
      <c r="E67" s="63">
        <v>2</v>
      </c>
      <c r="F67" s="63" t="s">
        <v>92</v>
      </c>
    </row>
    <row r="68" spans="1:6">
      <c r="A68" s="63" t="s">
        <v>10</v>
      </c>
      <c r="B68" s="63" t="s">
        <v>647</v>
      </c>
      <c r="C68" t="s">
        <v>646</v>
      </c>
      <c r="D68" s="63" t="s">
        <v>103</v>
      </c>
      <c r="E68" s="63">
        <v>1</v>
      </c>
      <c r="F68" s="63" t="s">
        <v>92</v>
      </c>
    </row>
    <row r="69" spans="1:6">
      <c r="A69" s="63" t="s">
        <v>10</v>
      </c>
      <c r="B69" s="63" t="s">
        <v>648</v>
      </c>
      <c r="C69" t="s">
        <v>649</v>
      </c>
      <c r="D69" s="63" t="s">
        <v>103</v>
      </c>
      <c r="E69" s="63">
        <v>1</v>
      </c>
      <c r="F69" s="63" t="s">
        <v>92</v>
      </c>
    </row>
    <row r="70" spans="1:6">
      <c r="A70" s="63" t="s">
        <v>8</v>
      </c>
      <c r="B70" s="63" t="s">
        <v>650</v>
      </c>
      <c r="C70" t="s">
        <v>651</v>
      </c>
      <c r="D70" s="63" t="s">
        <v>103</v>
      </c>
      <c r="E70" s="63">
        <v>3</v>
      </c>
      <c r="F70" s="63" t="s">
        <v>92</v>
      </c>
    </row>
    <row r="71" spans="1:6">
      <c r="A71" s="63" t="s">
        <v>8</v>
      </c>
      <c r="B71" s="63" t="s">
        <v>652</v>
      </c>
      <c r="C71" t="s">
        <v>649</v>
      </c>
      <c r="D71" s="63" t="s">
        <v>103</v>
      </c>
      <c r="E71" s="63">
        <v>2</v>
      </c>
      <c r="F71" s="63" t="s">
        <v>92</v>
      </c>
    </row>
    <row r="72" spans="1:6">
      <c r="A72" s="63" t="s">
        <v>8</v>
      </c>
      <c r="B72" s="63" t="s">
        <v>653</v>
      </c>
      <c r="C72" t="s">
        <v>654</v>
      </c>
      <c r="D72" s="63" t="s">
        <v>103</v>
      </c>
      <c r="E72" s="63">
        <v>1</v>
      </c>
      <c r="F72" s="63" t="s">
        <v>92</v>
      </c>
    </row>
    <row r="73" spans="1:6">
      <c r="A73" s="63" t="s">
        <v>8</v>
      </c>
      <c r="B73" s="63" t="s">
        <v>655</v>
      </c>
      <c r="C73" t="s">
        <v>656</v>
      </c>
      <c r="D73" s="63" t="s">
        <v>103</v>
      </c>
      <c r="E73" s="63">
        <v>1</v>
      </c>
      <c r="F73" s="63" t="s">
        <v>92</v>
      </c>
    </row>
    <row r="74" spans="1:6">
      <c r="A74" s="63" t="s">
        <v>8</v>
      </c>
      <c r="B74" s="63" t="s">
        <v>657</v>
      </c>
      <c r="C74" t="s">
        <v>658</v>
      </c>
      <c r="D74" s="63" t="s">
        <v>103</v>
      </c>
      <c r="E74" s="63">
        <v>1</v>
      </c>
      <c r="F74" s="63" t="s">
        <v>92</v>
      </c>
    </row>
    <row r="75" spans="1:6">
      <c r="A75" s="63" t="s">
        <v>43</v>
      </c>
      <c r="B75" s="63" t="s">
        <v>659</v>
      </c>
      <c r="C75" t="s">
        <v>660</v>
      </c>
      <c r="D75" s="63" t="s">
        <v>113</v>
      </c>
      <c r="E75" s="63">
        <v>9</v>
      </c>
      <c r="F75" s="63" t="s">
        <v>92</v>
      </c>
    </row>
    <row r="76" spans="1:6">
      <c r="A76" s="63" t="s">
        <v>43</v>
      </c>
      <c r="B76" s="63" t="s">
        <v>661</v>
      </c>
      <c r="C76" t="s">
        <v>662</v>
      </c>
      <c r="D76" s="63" t="s">
        <v>113</v>
      </c>
      <c r="E76" s="63">
        <v>1</v>
      </c>
      <c r="F76" s="63" t="s">
        <v>92</v>
      </c>
    </row>
    <row r="77" spans="1:6">
      <c r="A77" s="63" t="s">
        <v>43</v>
      </c>
      <c r="B77" s="63" t="s">
        <v>663</v>
      </c>
      <c r="C77" t="s">
        <v>662</v>
      </c>
      <c r="D77" s="63" t="s">
        <v>113</v>
      </c>
      <c r="E77" s="63">
        <v>1</v>
      </c>
      <c r="F77" s="63" t="s">
        <v>92</v>
      </c>
    </row>
    <row r="78" spans="1:6">
      <c r="A78" s="63" t="s">
        <v>10</v>
      </c>
      <c r="B78" s="63" t="s">
        <v>793</v>
      </c>
      <c r="C78" s="38" t="s">
        <v>645</v>
      </c>
      <c r="D78" s="63" t="s">
        <v>113</v>
      </c>
      <c r="E78" s="63">
        <v>2</v>
      </c>
      <c r="F78" s="63" t="s">
        <v>92</v>
      </c>
    </row>
    <row r="79" spans="1:6">
      <c r="A79" s="63" t="s">
        <v>10</v>
      </c>
      <c r="B79" s="63" t="s">
        <v>665</v>
      </c>
      <c r="C79" t="s">
        <v>664</v>
      </c>
      <c r="D79" s="63" t="s">
        <v>113</v>
      </c>
      <c r="E79" s="63">
        <v>1</v>
      </c>
      <c r="F79" s="63" t="s">
        <v>92</v>
      </c>
    </row>
    <row r="80" spans="1:6">
      <c r="A80" s="63" t="s">
        <v>8</v>
      </c>
      <c r="B80" s="63" t="s">
        <v>666</v>
      </c>
      <c r="C80" t="s">
        <v>667</v>
      </c>
      <c r="D80" s="63" t="s">
        <v>113</v>
      </c>
      <c r="E80" s="63">
        <v>3</v>
      </c>
      <c r="F80" s="63" t="s">
        <v>92</v>
      </c>
    </row>
    <row r="81" spans="1:6">
      <c r="A81" s="63" t="s">
        <v>8</v>
      </c>
      <c r="B81" s="63" t="s">
        <v>668</v>
      </c>
      <c r="C81" t="s">
        <v>588</v>
      </c>
      <c r="D81" s="63" t="s">
        <v>113</v>
      </c>
      <c r="E81" s="63">
        <v>1</v>
      </c>
      <c r="F81" s="63" t="s">
        <v>92</v>
      </c>
    </row>
    <row r="82" spans="1:6">
      <c r="A82" s="63" t="s">
        <v>43</v>
      </c>
      <c r="B82" s="63" t="s">
        <v>669</v>
      </c>
      <c r="C82" t="s">
        <v>670</v>
      </c>
      <c r="D82" s="63" t="s">
        <v>114</v>
      </c>
      <c r="E82" s="63">
        <v>9</v>
      </c>
      <c r="F82" s="63" t="s">
        <v>92</v>
      </c>
    </row>
    <row r="83" spans="1:6">
      <c r="A83" s="63" t="s">
        <v>43</v>
      </c>
      <c r="B83" s="63" t="s">
        <v>671</v>
      </c>
      <c r="C83" t="s">
        <v>672</v>
      </c>
      <c r="D83" s="63" t="s">
        <v>114</v>
      </c>
      <c r="E83" s="63">
        <v>1</v>
      </c>
      <c r="F83" s="63" t="s">
        <v>92</v>
      </c>
    </row>
    <row r="84" spans="1:6">
      <c r="A84" s="63" t="s">
        <v>43</v>
      </c>
      <c r="B84" s="63" t="s">
        <v>673</v>
      </c>
      <c r="C84" t="s">
        <v>674</v>
      </c>
      <c r="D84" s="63" t="s">
        <v>114</v>
      </c>
      <c r="E84" s="63">
        <v>1</v>
      </c>
      <c r="F84" s="63" t="s">
        <v>92</v>
      </c>
    </row>
    <row r="85" spans="1:6">
      <c r="A85" s="63" t="s">
        <v>10</v>
      </c>
      <c r="B85" s="63" t="s">
        <v>676</v>
      </c>
      <c r="C85" t="s">
        <v>677</v>
      </c>
      <c r="D85" s="63" t="s">
        <v>114</v>
      </c>
      <c r="E85" s="63">
        <v>1</v>
      </c>
      <c r="F85" s="63" t="s">
        <v>92</v>
      </c>
    </row>
    <row r="86" spans="1:6">
      <c r="A86" s="63" t="s">
        <v>10</v>
      </c>
      <c r="B86" s="63" t="s">
        <v>678</v>
      </c>
      <c r="C86" t="s">
        <v>679</v>
      </c>
      <c r="D86" s="63" t="s">
        <v>114</v>
      </c>
      <c r="E86" s="63">
        <v>1</v>
      </c>
      <c r="F86" s="63" t="s">
        <v>92</v>
      </c>
    </row>
    <row r="87" spans="1:6">
      <c r="A87" s="63" t="s">
        <v>8</v>
      </c>
      <c r="B87" s="63" t="s">
        <v>680</v>
      </c>
      <c r="C87" t="s">
        <v>681</v>
      </c>
      <c r="D87" s="63" t="s">
        <v>114</v>
      </c>
      <c r="E87" s="63">
        <v>4</v>
      </c>
      <c r="F87" s="63" t="s">
        <v>92</v>
      </c>
    </row>
    <row r="88" spans="1:6">
      <c r="A88" s="63" t="s">
        <v>8</v>
      </c>
      <c r="B88" s="63" t="s">
        <v>682</v>
      </c>
      <c r="C88" t="s">
        <v>683</v>
      </c>
      <c r="D88" s="63" t="s">
        <v>114</v>
      </c>
      <c r="E88" s="63">
        <v>4</v>
      </c>
      <c r="F88" s="63" t="s">
        <v>92</v>
      </c>
    </row>
    <row r="89" spans="1:6">
      <c r="A89" s="63" t="s">
        <v>8</v>
      </c>
      <c r="B89" s="63" t="s">
        <v>684</v>
      </c>
      <c r="C89" t="s">
        <v>685</v>
      </c>
      <c r="D89" s="63" t="s">
        <v>114</v>
      </c>
      <c r="E89" s="63">
        <v>2</v>
      </c>
      <c r="F89" s="63" t="s">
        <v>92</v>
      </c>
    </row>
    <row r="90" spans="1:6">
      <c r="A90" s="63" t="s">
        <v>8</v>
      </c>
      <c r="B90" s="63" t="s">
        <v>686</v>
      </c>
      <c r="C90" t="s">
        <v>687</v>
      </c>
      <c r="D90" s="63" t="s">
        <v>114</v>
      </c>
      <c r="E90" s="63">
        <v>1</v>
      </c>
      <c r="F90" s="63" t="s">
        <v>92</v>
      </c>
    </row>
    <row r="91" spans="1:6">
      <c r="A91" s="63" t="s">
        <v>10</v>
      </c>
      <c r="B91" s="63" t="s">
        <v>693</v>
      </c>
      <c r="C91" t="s">
        <v>694</v>
      </c>
      <c r="D91" s="63" t="s">
        <v>115</v>
      </c>
      <c r="E91" s="63">
        <v>2</v>
      </c>
      <c r="F91" s="63" t="s">
        <v>92</v>
      </c>
    </row>
    <row r="92" spans="1:6">
      <c r="A92" s="63" t="s">
        <v>10</v>
      </c>
      <c r="B92" s="63" t="s">
        <v>695</v>
      </c>
      <c r="C92" t="s">
        <v>694</v>
      </c>
      <c r="D92" s="63" t="s">
        <v>115</v>
      </c>
      <c r="E92" s="63">
        <v>1</v>
      </c>
      <c r="F92" s="63" t="s">
        <v>92</v>
      </c>
    </row>
    <row r="93" spans="1:6">
      <c r="A93" s="63" t="s">
        <v>8</v>
      </c>
      <c r="B93" s="63" t="s">
        <v>696</v>
      </c>
      <c r="C93" t="s">
        <v>690</v>
      </c>
      <c r="D93" s="63" t="s">
        <v>115</v>
      </c>
      <c r="E93" s="63">
        <v>5</v>
      </c>
      <c r="F93" s="63" t="s">
        <v>92</v>
      </c>
    </row>
    <row r="94" spans="1:6">
      <c r="A94" s="63" t="s">
        <v>8</v>
      </c>
      <c r="B94" s="63" t="s">
        <v>697</v>
      </c>
      <c r="C94" t="s">
        <v>664</v>
      </c>
      <c r="D94" s="63" t="s">
        <v>115</v>
      </c>
      <c r="E94" s="63">
        <v>3</v>
      </c>
      <c r="F94" s="63" t="s">
        <v>92</v>
      </c>
    </row>
    <row r="95" spans="1:6">
      <c r="A95" s="63" t="s">
        <v>8</v>
      </c>
      <c r="B95" s="63" t="s">
        <v>698</v>
      </c>
      <c r="C95" t="s">
        <v>692</v>
      </c>
      <c r="D95" s="63" t="s">
        <v>115</v>
      </c>
      <c r="E95" s="63">
        <v>1</v>
      </c>
      <c r="F95" s="63" t="s">
        <v>92</v>
      </c>
    </row>
    <row r="96" spans="1:6">
      <c r="A96" s="63" t="s">
        <v>8</v>
      </c>
      <c r="B96" s="63" t="s">
        <v>699</v>
      </c>
      <c r="C96" t="s">
        <v>700</v>
      </c>
      <c r="D96" s="63" t="s">
        <v>115</v>
      </c>
      <c r="E96" s="63">
        <v>1</v>
      </c>
      <c r="F96" s="63" t="s">
        <v>92</v>
      </c>
    </row>
    <row r="97" spans="1:6">
      <c r="A97" s="63" t="s">
        <v>43</v>
      </c>
      <c r="B97" s="63" t="s">
        <v>701</v>
      </c>
      <c r="C97" t="s">
        <v>702</v>
      </c>
      <c r="D97" s="63" t="s">
        <v>116</v>
      </c>
      <c r="E97" s="63">
        <v>6</v>
      </c>
      <c r="F97" s="63" t="s">
        <v>92</v>
      </c>
    </row>
    <row r="98" spans="1:6">
      <c r="A98" s="63" t="s">
        <v>43</v>
      </c>
      <c r="B98" s="63" t="s">
        <v>703</v>
      </c>
      <c r="C98" t="s">
        <v>549</v>
      </c>
      <c r="D98" s="63" t="s">
        <v>116</v>
      </c>
      <c r="E98" s="63">
        <v>1</v>
      </c>
      <c r="F98" s="63" t="s">
        <v>92</v>
      </c>
    </row>
    <row r="99" spans="1:6">
      <c r="A99" s="63" t="s">
        <v>43</v>
      </c>
      <c r="B99" s="63" t="s">
        <v>704</v>
      </c>
      <c r="C99" t="s">
        <v>549</v>
      </c>
      <c r="D99" s="63" t="s">
        <v>116</v>
      </c>
      <c r="E99" s="63">
        <v>1</v>
      </c>
      <c r="F99" s="63" t="s">
        <v>92</v>
      </c>
    </row>
    <row r="100" spans="1:6">
      <c r="A100" s="63" t="s">
        <v>10</v>
      </c>
      <c r="B100" s="63" t="s">
        <v>705</v>
      </c>
      <c r="C100" t="s">
        <v>706</v>
      </c>
      <c r="D100" s="63" t="s">
        <v>116</v>
      </c>
      <c r="E100" s="63">
        <v>2</v>
      </c>
      <c r="F100" s="63" t="s">
        <v>92</v>
      </c>
    </row>
    <row r="101" spans="1:6">
      <c r="A101" s="63" t="s">
        <v>10</v>
      </c>
      <c r="B101" s="63" t="s">
        <v>707</v>
      </c>
      <c r="C101" t="s">
        <v>559</v>
      </c>
      <c r="D101" s="63" t="s">
        <v>116</v>
      </c>
      <c r="E101" s="63">
        <v>1</v>
      </c>
      <c r="F101" s="63" t="s">
        <v>92</v>
      </c>
    </row>
    <row r="102" spans="1:6">
      <c r="A102" s="63" t="s">
        <v>8</v>
      </c>
      <c r="B102" s="63" t="s">
        <v>709</v>
      </c>
      <c r="C102" t="s">
        <v>549</v>
      </c>
      <c r="D102" s="63" t="s">
        <v>116</v>
      </c>
      <c r="E102" s="63">
        <v>2</v>
      </c>
      <c r="F102" s="63" t="s">
        <v>92</v>
      </c>
    </row>
    <row r="103" spans="1:6">
      <c r="A103" s="63" t="s">
        <v>8</v>
      </c>
      <c r="B103" s="63" t="s">
        <v>710</v>
      </c>
      <c r="C103" t="s">
        <v>711</v>
      </c>
      <c r="D103" s="63" t="s">
        <v>116</v>
      </c>
      <c r="E103" s="63">
        <v>2</v>
      </c>
      <c r="F103" s="63" t="s">
        <v>92</v>
      </c>
    </row>
    <row r="104" spans="1:6">
      <c r="A104" s="63" t="s">
        <v>8</v>
      </c>
      <c r="B104" s="63" t="s">
        <v>712</v>
      </c>
      <c r="C104" t="s">
        <v>625</v>
      </c>
      <c r="D104" s="63" t="s">
        <v>116</v>
      </c>
      <c r="E104" s="63">
        <v>1</v>
      </c>
      <c r="F104" s="63" t="s">
        <v>92</v>
      </c>
    </row>
    <row r="105" spans="1:6">
      <c r="A105" s="63" t="s">
        <v>10</v>
      </c>
      <c r="B105" s="63" t="s">
        <v>713</v>
      </c>
      <c r="C105" t="s">
        <v>714</v>
      </c>
      <c r="D105" s="63" t="s">
        <v>117</v>
      </c>
      <c r="E105" s="63">
        <v>2</v>
      </c>
      <c r="F105" s="63" t="s">
        <v>92</v>
      </c>
    </row>
    <row r="106" spans="1:6">
      <c r="A106" s="63" t="s">
        <v>8</v>
      </c>
      <c r="B106" s="63" t="s">
        <v>120</v>
      </c>
      <c r="D106" s="63" t="s">
        <v>117</v>
      </c>
      <c r="E106" s="63">
        <v>3</v>
      </c>
      <c r="F106" s="63" t="s">
        <v>92</v>
      </c>
    </row>
    <row r="107" spans="1:6">
      <c r="A107" s="63" t="s">
        <v>8</v>
      </c>
      <c r="B107" s="63" t="s">
        <v>122</v>
      </c>
      <c r="D107" s="63" t="s">
        <v>117</v>
      </c>
      <c r="E107" s="63">
        <v>1</v>
      </c>
      <c r="F107" s="63" t="s">
        <v>92</v>
      </c>
    </row>
    <row r="108" spans="1:6">
      <c r="A108" s="63" t="s">
        <v>43</v>
      </c>
      <c r="B108" s="63" t="s">
        <v>716</v>
      </c>
      <c r="C108" t="s">
        <v>717</v>
      </c>
      <c r="D108" s="63" t="s">
        <v>126</v>
      </c>
      <c r="E108" s="63">
        <v>8</v>
      </c>
      <c r="F108" s="63" t="s">
        <v>92</v>
      </c>
    </row>
    <row r="109" spans="1:6">
      <c r="A109" s="63" t="s">
        <v>43</v>
      </c>
      <c r="B109" s="63" t="s">
        <v>718</v>
      </c>
      <c r="C109" t="s">
        <v>719</v>
      </c>
      <c r="D109" s="63" t="s">
        <v>126</v>
      </c>
      <c r="E109" s="63">
        <v>1</v>
      </c>
      <c r="F109" s="63" t="s">
        <v>92</v>
      </c>
    </row>
    <row r="110" spans="1:6">
      <c r="A110" s="63" t="s">
        <v>43</v>
      </c>
      <c r="B110" s="63" t="s">
        <v>720</v>
      </c>
      <c r="C110" t="s">
        <v>625</v>
      </c>
      <c r="D110" s="63" t="s">
        <v>126</v>
      </c>
      <c r="E110" s="63">
        <v>1</v>
      </c>
      <c r="F110" s="63" t="s">
        <v>92</v>
      </c>
    </row>
    <row r="111" spans="1:6">
      <c r="A111" s="63" t="s">
        <v>10</v>
      </c>
      <c r="B111" s="63" t="s">
        <v>721</v>
      </c>
      <c r="C111" t="s">
        <v>722</v>
      </c>
      <c r="D111" s="63" t="s">
        <v>126</v>
      </c>
      <c r="E111" s="63">
        <v>2</v>
      </c>
      <c r="F111" s="63" t="s">
        <v>92</v>
      </c>
    </row>
    <row r="112" spans="1:6">
      <c r="A112" s="63" t="s">
        <v>10</v>
      </c>
      <c r="B112" s="63" t="s">
        <v>723</v>
      </c>
      <c r="C112" t="s">
        <v>724</v>
      </c>
      <c r="D112" s="63" t="s">
        <v>126</v>
      </c>
      <c r="E112" s="63">
        <v>1</v>
      </c>
      <c r="F112" s="63" t="s">
        <v>92</v>
      </c>
    </row>
    <row r="113" spans="1:6">
      <c r="A113" s="63" t="s">
        <v>10</v>
      </c>
      <c r="B113" s="63" t="s">
        <v>725</v>
      </c>
      <c r="C113" t="s">
        <v>726</v>
      </c>
      <c r="D113" s="63" t="s">
        <v>126</v>
      </c>
      <c r="E113" s="63">
        <v>1</v>
      </c>
      <c r="F113" s="63" t="s">
        <v>92</v>
      </c>
    </row>
    <row r="114" spans="1:6">
      <c r="A114" s="63" t="s">
        <v>8</v>
      </c>
      <c r="B114" s="63" t="s">
        <v>727</v>
      </c>
      <c r="C114" t="s">
        <v>728</v>
      </c>
      <c r="D114" s="63" t="s">
        <v>126</v>
      </c>
      <c r="E114" s="63">
        <v>5</v>
      </c>
      <c r="F114" s="63" t="s">
        <v>92</v>
      </c>
    </row>
    <row r="115" spans="1:6">
      <c r="A115" s="63" t="s">
        <v>8</v>
      </c>
      <c r="B115" s="63" t="s">
        <v>729</v>
      </c>
      <c r="C115" t="s">
        <v>730</v>
      </c>
      <c r="D115" s="63" t="s">
        <v>126</v>
      </c>
      <c r="E115" s="63">
        <v>4</v>
      </c>
      <c r="F115" s="63" t="s">
        <v>92</v>
      </c>
    </row>
    <row r="116" spans="1:6">
      <c r="A116" s="63" t="s">
        <v>8</v>
      </c>
      <c r="B116" s="63" t="s">
        <v>731</v>
      </c>
      <c r="C116" t="s">
        <v>732</v>
      </c>
      <c r="D116" s="63" t="s">
        <v>126</v>
      </c>
      <c r="E116" s="63">
        <v>3</v>
      </c>
      <c r="F116" s="63" t="s">
        <v>92</v>
      </c>
    </row>
    <row r="117" spans="1:6">
      <c r="A117" s="63" t="s">
        <v>8</v>
      </c>
      <c r="B117" s="63" t="s">
        <v>733</v>
      </c>
      <c r="C117" t="s">
        <v>726</v>
      </c>
      <c r="D117" s="63" t="s">
        <v>126</v>
      </c>
      <c r="E117" s="63">
        <v>2</v>
      </c>
      <c r="F117" s="63" t="s">
        <v>92</v>
      </c>
    </row>
    <row r="118" spans="1:6">
      <c r="A118" s="63" t="s">
        <v>10</v>
      </c>
      <c r="B118" s="63" t="s">
        <v>735</v>
      </c>
      <c r="C118" t="s">
        <v>736</v>
      </c>
      <c r="D118" s="63" t="s">
        <v>127</v>
      </c>
      <c r="E118" s="63">
        <v>3</v>
      </c>
      <c r="F118" s="63" t="s">
        <v>92</v>
      </c>
    </row>
    <row r="119" spans="1:6">
      <c r="A119" s="63" t="s">
        <v>10</v>
      </c>
      <c r="B119" s="63" t="s">
        <v>794</v>
      </c>
      <c r="C119" s="38" t="s">
        <v>563</v>
      </c>
      <c r="D119" s="63" t="s">
        <v>127</v>
      </c>
      <c r="E119" s="63">
        <v>1</v>
      </c>
      <c r="F119" s="63" t="s">
        <v>92</v>
      </c>
    </row>
    <row r="120" spans="1:6">
      <c r="A120" s="63" t="s">
        <v>10</v>
      </c>
      <c r="B120" s="63" t="s">
        <v>737</v>
      </c>
      <c r="C120" t="s">
        <v>738</v>
      </c>
      <c r="D120" s="63" t="s">
        <v>127</v>
      </c>
      <c r="E120" s="63">
        <v>1</v>
      </c>
      <c r="F120" s="63" t="s">
        <v>92</v>
      </c>
    </row>
    <row r="121" spans="1:6">
      <c r="A121" s="63" t="s">
        <v>8</v>
      </c>
      <c r="B121" s="63" t="s">
        <v>739</v>
      </c>
      <c r="C121" t="s">
        <v>740</v>
      </c>
      <c r="D121" s="63" t="s">
        <v>127</v>
      </c>
      <c r="E121" s="63">
        <v>3</v>
      </c>
      <c r="F121" s="63" t="s">
        <v>92</v>
      </c>
    </row>
    <row r="122" spans="1:6">
      <c r="A122" s="63" t="s">
        <v>8</v>
      </c>
      <c r="B122" s="63" t="s">
        <v>741</v>
      </c>
      <c r="C122" t="s">
        <v>734</v>
      </c>
      <c r="D122" s="63" t="s">
        <v>127</v>
      </c>
      <c r="E122" s="63">
        <v>1</v>
      </c>
      <c r="F122" s="63" t="s">
        <v>92</v>
      </c>
    </row>
    <row r="123" spans="1:6">
      <c r="A123" s="63" t="s">
        <v>8</v>
      </c>
      <c r="B123" s="63" t="s">
        <v>742</v>
      </c>
      <c r="C123" t="s">
        <v>689</v>
      </c>
      <c r="D123" s="63" t="s">
        <v>127</v>
      </c>
      <c r="E123" s="63">
        <v>1</v>
      </c>
      <c r="F123" s="63" t="s">
        <v>92</v>
      </c>
    </row>
    <row r="124" spans="1:6">
      <c r="A124" s="63" t="s">
        <v>5</v>
      </c>
      <c r="B124" s="63" t="s">
        <v>743</v>
      </c>
      <c r="C124" t="s">
        <v>744</v>
      </c>
      <c r="D124" s="63" t="s">
        <v>127</v>
      </c>
      <c r="E124" s="63">
        <v>1</v>
      </c>
      <c r="F124" s="63" t="s">
        <v>92</v>
      </c>
    </row>
    <row r="125" spans="1:6">
      <c r="A125" s="63" t="s">
        <v>10</v>
      </c>
      <c r="B125" s="63" t="s">
        <v>746</v>
      </c>
      <c r="C125" t="s">
        <v>747</v>
      </c>
      <c r="D125" s="63" t="s">
        <v>128</v>
      </c>
      <c r="E125" s="63">
        <v>2</v>
      </c>
      <c r="F125" s="63" t="s">
        <v>92</v>
      </c>
    </row>
    <row r="126" spans="1:6">
      <c r="A126" s="63" t="s">
        <v>10</v>
      </c>
      <c r="B126" s="63" t="s">
        <v>748</v>
      </c>
      <c r="C126" t="s">
        <v>749</v>
      </c>
      <c r="D126" s="63" t="s">
        <v>128</v>
      </c>
      <c r="E126" s="63">
        <v>1</v>
      </c>
      <c r="F126" s="63" t="s">
        <v>92</v>
      </c>
    </row>
    <row r="127" spans="1:6">
      <c r="A127" s="63" t="s">
        <v>8</v>
      </c>
      <c r="B127" s="63" t="s">
        <v>751</v>
      </c>
      <c r="C127" t="s">
        <v>752</v>
      </c>
      <c r="D127" s="63" t="s">
        <v>128</v>
      </c>
      <c r="E127" s="63">
        <v>2</v>
      </c>
      <c r="F127" s="63" t="s">
        <v>92</v>
      </c>
    </row>
    <row r="128" spans="1:6">
      <c r="A128" s="63" t="s">
        <v>8</v>
      </c>
      <c r="B128" s="63" t="s">
        <v>753</v>
      </c>
      <c r="C128" t="s">
        <v>580</v>
      </c>
      <c r="D128" s="63" t="s">
        <v>128</v>
      </c>
      <c r="E128" s="63">
        <v>1</v>
      </c>
      <c r="F128" s="63" t="s">
        <v>92</v>
      </c>
    </row>
    <row r="129" spans="1:6">
      <c r="A129" s="63" t="s">
        <v>8</v>
      </c>
      <c r="B129" s="63" t="s">
        <v>754</v>
      </c>
      <c r="C129" t="s">
        <v>755</v>
      </c>
      <c r="D129" s="63" t="s">
        <v>128</v>
      </c>
      <c r="E129" s="63">
        <v>1</v>
      </c>
      <c r="F129" s="63" t="s">
        <v>92</v>
      </c>
    </row>
    <row r="130" spans="1:6">
      <c r="A130" s="63" t="s">
        <v>5</v>
      </c>
      <c r="B130" s="63" t="s">
        <v>757</v>
      </c>
      <c r="C130" t="s">
        <v>758</v>
      </c>
      <c r="D130" s="63" t="s">
        <v>128</v>
      </c>
      <c r="E130" s="63">
        <v>1</v>
      </c>
      <c r="F130" s="63" t="s">
        <v>92</v>
      </c>
    </row>
    <row r="131" spans="1:6">
      <c r="A131" s="63" t="s">
        <v>43</v>
      </c>
      <c r="B131" s="63" t="s">
        <v>759</v>
      </c>
      <c r="C131" t="s">
        <v>760</v>
      </c>
      <c r="D131" s="63" t="s">
        <v>129</v>
      </c>
      <c r="E131" s="63">
        <v>9</v>
      </c>
      <c r="F131" s="63" t="s">
        <v>92</v>
      </c>
    </row>
    <row r="132" spans="1:6">
      <c r="A132" s="63" t="s">
        <v>43</v>
      </c>
      <c r="B132" s="63" t="s">
        <v>761</v>
      </c>
      <c r="C132" t="s">
        <v>762</v>
      </c>
      <c r="D132" s="63" t="s">
        <v>129</v>
      </c>
      <c r="E132" s="63">
        <v>1</v>
      </c>
      <c r="F132" s="63" t="s">
        <v>92</v>
      </c>
    </row>
    <row r="133" spans="1:6">
      <c r="A133" s="63" t="s">
        <v>43</v>
      </c>
      <c r="B133" s="63" t="s">
        <v>763</v>
      </c>
      <c r="C133" t="s">
        <v>764</v>
      </c>
      <c r="D133" s="63" t="s">
        <v>129</v>
      </c>
      <c r="E133" s="63">
        <v>1</v>
      </c>
      <c r="F133" s="63" t="s">
        <v>92</v>
      </c>
    </row>
    <row r="134" spans="1:6">
      <c r="A134" s="63" t="s">
        <v>10</v>
      </c>
      <c r="B134" s="63" t="s">
        <v>765</v>
      </c>
      <c r="C134" t="s">
        <v>766</v>
      </c>
      <c r="D134" s="63" t="s">
        <v>129</v>
      </c>
      <c r="E134" s="63">
        <v>2</v>
      </c>
      <c r="F134" s="63" t="s">
        <v>92</v>
      </c>
    </row>
    <row r="135" spans="1:6">
      <c r="A135" s="63" t="s">
        <v>10</v>
      </c>
      <c r="B135" s="63" t="s">
        <v>767</v>
      </c>
      <c r="C135" t="s">
        <v>688</v>
      </c>
      <c r="D135" s="63" t="s">
        <v>129</v>
      </c>
      <c r="E135" s="63">
        <v>1</v>
      </c>
      <c r="F135" s="63" t="s">
        <v>92</v>
      </c>
    </row>
    <row r="136" spans="1:6">
      <c r="A136" s="63" t="s">
        <v>8</v>
      </c>
      <c r="B136" s="63" t="s">
        <v>768</v>
      </c>
      <c r="C136" t="s">
        <v>769</v>
      </c>
      <c r="D136" s="63" t="s">
        <v>129</v>
      </c>
      <c r="E136" s="63">
        <v>5</v>
      </c>
      <c r="F136" s="63" t="s">
        <v>92</v>
      </c>
    </row>
    <row r="137" spans="1:6">
      <c r="A137" s="63" t="s">
        <v>8</v>
      </c>
      <c r="B137" s="63" t="s">
        <v>770</v>
      </c>
      <c r="C137" t="s">
        <v>769</v>
      </c>
      <c r="D137" s="63" t="s">
        <v>129</v>
      </c>
      <c r="E137" s="63">
        <v>3</v>
      </c>
      <c r="F137" s="63" t="s">
        <v>92</v>
      </c>
    </row>
    <row r="138" spans="1:6">
      <c r="A138" s="63" t="s">
        <v>8</v>
      </c>
      <c r="B138" s="63" t="s">
        <v>771</v>
      </c>
      <c r="C138" t="s">
        <v>708</v>
      </c>
      <c r="D138" s="63" t="s">
        <v>129</v>
      </c>
      <c r="E138" s="63">
        <v>2</v>
      </c>
      <c r="F138" s="63" t="s">
        <v>92</v>
      </c>
    </row>
    <row r="139" spans="1:6">
      <c r="A139" s="63" t="s">
        <v>8</v>
      </c>
      <c r="B139" s="63" t="s">
        <v>772</v>
      </c>
      <c r="C139" t="s">
        <v>766</v>
      </c>
      <c r="D139" s="63" t="s">
        <v>129</v>
      </c>
      <c r="E139" s="63">
        <v>1</v>
      </c>
      <c r="F139" s="63" t="s">
        <v>92</v>
      </c>
    </row>
    <row r="140" spans="1:6">
      <c r="A140" s="63" t="s">
        <v>8</v>
      </c>
      <c r="B140" s="63" t="s">
        <v>773</v>
      </c>
      <c r="C140" t="s">
        <v>774</v>
      </c>
      <c r="D140" s="63" t="s">
        <v>129</v>
      </c>
      <c r="E140" s="63">
        <v>1</v>
      </c>
      <c r="F140" s="63" t="s">
        <v>92</v>
      </c>
    </row>
    <row r="141" spans="1:6">
      <c r="A141" s="63" t="s">
        <v>8</v>
      </c>
      <c r="B141" s="63" t="s">
        <v>775</v>
      </c>
      <c r="C141" t="s">
        <v>766</v>
      </c>
      <c r="D141" s="63" t="s">
        <v>129</v>
      </c>
      <c r="E141" s="63">
        <v>1</v>
      </c>
      <c r="F141" s="63" t="s">
        <v>92</v>
      </c>
    </row>
    <row r="142" spans="1:6">
      <c r="A142" s="63" t="s">
        <v>5</v>
      </c>
      <c r="B142" s="63" t="s">
        <v>776</v>
      </c>
      <c r="C142" t="s">
        <v>777</v>
      </c>
      <c r="D142" s="63" t="s">
        <v>129</v>
      </c>
      <c r="E142" s="63">
        <v>1</v>
      </c>
      <c r="F142" s="63" t="s">
        <v>92</v>
      </c>
    </row>
    <row r="143" spans="1:6">
      <c r="A143" s="63" t="s">
        <v>10</v>
      </c>
      <c r="B143" s="63" t="s">
        <v>778</v>
      </c>
      <c r="C143" t="s">
        <v>779</v>
      </c>
      <c r="D143" s="63" t="s">
        <v>130</v>
      </c>
      <c r="E143" s="63">
        <v>3</v>
      </c>
      <c r="F143" s="63" t="s">
        <v>92</v>
      </c>
    </row>
    <row r="144" spans="1:6">
      <c r="A144" s="63" t="s">
        <v>10</v>
      </c>
      <c r="B144" s="63" t="s">
        <v>780</v>
      </c>
      <c r="C144" t="s">
        <v>781</v>
      </c>
      <c r="D144" s="63" t="s">
        <v>130</v>
      </c>
      <c r="E144" s="63">
        <v>1</v>
      </c>
      <c r="F144" s="63" t="s">
        <v>92</v>
      </c>
    </row>
    <row r="145" spans="1:6">
      <c r="A145" s="63" t="s">
        <v>10</v>
      </c>
      <c r="B145" s="63" t="s">
        <v>782</v>
      </c>
      <c r="C145" t="s">
        <v>587</v>
      </c>
      <c r="D145" s="63" t="s">
        <v>130</v>
      </c>
      <c r="E145" s="63">
        <v>1</v>
      </c>
      <c r="F145" s="63" t="s">
        <v>92</v>
      </c>
    </row>
    <row r="146" spans="1:6">
      <c r="A146" s="63" t="s">
        <v>10</v>
      </c>
      <c r="B146" s="63" t="s">
        <v>783</v>
      </c>
      <c r="C146" t="s">
        <v>784</v>
      </c>
      <c r="D146" s="63" t="s">
        <v>130</v>
      </c>
      <c r="E146" s="63">
        <v>1</v>
      </c>
      <c r="F146" s="63" t="s">
        <v>92</v>
      </c>
    </row>
    <row r="147" spans="1:6">
      <c r="A147" s="63" t="s">
        <v>8</v>
      </c>
      <c r="B147" s="63" t="s">
        <v>786</v>
      </c>
      <c r="C147" t="s">
        <v>787</v>
      </c>
      <c r="D147" s="63" t="s">
        <v>130</v>
      </c>
      <c r="E147" s="63">
        <v>4</v>
      </c>
      <c r="F147" s="63" t="s">
        <v>92</v>
      </c>
    </row>
    <row r="148" spans="1:6">
      <c r="A148" s="63" t="s">
        <v>8</v>
      </c>
      <c r="B148" s="63" t="s">
        <v>788</v>
      </c>
      <c r="C148" t="s">
        <v>587</v>
      </c>
      <c r="D148" s="63" t="s">
        <v>130</v>
      </c>
      <c r="E148" s="63">
        <v>3</v>
      </c>
      <c r="F148" s="63" t="s">
        <v>92</v>
      </c>
    </row>
    <row r="149" spans="1:6">
      <c r="A149" s="63" t="s">
        <v>8</v>
      </c>
      <c r="B149" s="63" t="s">
        <v>789</v>
      </c>
      <c r="C149" t="s">
        <v>785</v>
      </c>
      <c r="D149" s="63" t="s">
        <v>130</v>
      </c>
      <c r="E149" s="63">
        <v>3</v>
      </c>
      <c r="F149" s="63" t="s">
        <v>92</v>
      </c>
    </row>
    <row r="150" spans="1:6">
      <c r="A150" s="63" t="s">
        <v>8</v>
      </c>
      <c r="B150" s="63" t="s">
        <v>790</v>
      </c>
      <c r="C150" t="s">
        <v>791</v>
      </c>
      <c r="D150" s="63" t="s">
        <v>130</v>
      </c>
      <c r="E150" s="63">
        <v>1</v>
      </c>
      <c r="F150" s="63" t="s">
        <v>92</v>
      </c>
    </row>
    <row r="151" spans="1:6">
      <c r="A151" s="63" t="s">
        <v>5</v>
      </c>
      <c r="B151" s="63" t="s">
        <v>792</v>
      </c>
      <c r="C151" t="s">
        <v>588</v>
      </c>
      <c r="D151" s="63" t="s">
        <v>130</v>
      </c>
      <c r="E151" s="63">
        <v>1</v>
      </c>
      <c r="F151" s="63" t="s">
        <v>92</v>
      </c>
    </row>
  </sheetData>
  <autoFilter ref="A1:ALA484"/>
  <pageMargins left="0.75" right="0.75" top="1" bottom="1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workbookViewId="0">
      <selection activeCell="B14" sqref="B14"/>
    </sheetView>
  </sheetViews>
  <sheetFormatPr defaultColWidth="8.85546875" defaultRowHeight="15"/>
  <cols>
    <col min="1" max="1" width="15.42578125" style="38" bestFit="1" customWidth="1"/>
    <col min="2" max="2" width="9" style="38" bestFit="1" customWidth="1"/>
    <col min="3" max="16384" width="8.85546875" style="38"/>
  </cols>
  <sheetData>
    <row r="1" spans="1:5" ht="15.75" thickBot="1">
      <c r="A1" s="2" t="s">
        <v>39</v>
      </c>
      <c r="B1" s="87" t="s">
        <v>415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414</v>
      </c>
      <c r="B4" s="56" t="s">
        <v>135</v>
      </c>
    </row>
    <row r="6" spans="1:5" ht="15.75" thickBot="1">
      <c r="A6" s="2" t="s">
        <v>46</v>
      </c>
    </row>
    <row r="7" spans="1:5" ht="15.75" thickBot="1">
      <c r="A7" s="63" t="s">
        <v>159</v>
      </c>
      <c r="B7" s="56" t="s">
        <v>144</v>
      </c>
    </row>
    <row r="8" spans="1:5" ht="15.75" thickBot="1">
      <c r="A8" s="63" t="s">
        <v>106</v>
      </c>
      <c r="B8" s="56" t="s">
        <v>157</v>
      </c>
    </row>
    <row r="9" spans="1:5" ht="15.75" thickBot="1">
      <c r="A9" s="63" t="s">
        <v>416</v>
      </c>
      <c r="B9" s="56" t="s">
        <v>142</v>
      </c>
    </row>
    <row r="10" spans="1:5" ht="15.75" thickBot="1">
      <c r="A10" s="63" t="s">
        <v>417</v>
      </c>
      <c r="B10" s="56" t="s">
        <v>178</v>
      </c>
    </row>
    <row r="11" spans="1:5" ht="15.75" thickBot="1">
      <c r="A11" s="63" t="s">
        <v>418</v>
      </c>
      <c r="B11" s="56" t="s">
        <v>150</v>
      </c>
    </row>
    <row r="12" spans="1:5" ht="15.75" thickBot="1">
      <c r="A12" s="63" t="s">
        <v>419</v>
      </c>
      <c r="B12" s="56" t="s">
        <v>186</v>
      </c>
    </row>
    <row r="13" spans="1:5" ht="15.75" thickBot="1">
      <c r="A13" s="63" t="s">
        <v>420</v>
      </c>
      <c r="B13" s="56" t="s">
        <v>133</v>
      </c>
    </row>
    <row r="14" spans="1:5" ht="15.75" thickBot="1">
      <c r="A14" s="63" t="s">
        <v>421</v>
      </c>
      <c r="B14" s="56" t="s">
        <v>179</v>
      </c>
    </row>
    <row r="16" spans="1:5" ht="15.75" thickBot="1">
      <c r="A16" s="2" t="s">
        <v>47</v>
      </c>
    </row>
    <row r="17" spans="1:2" ht="15.75" thickBot="1">
      <c r="A17" s="63" t="s">
        <v>422</v>
      </c>
      <c r="B17" s="56" t="s">
        <v>156</v>
      </c>
    </row>
    <row r="18" spans="1:2" ht="15.75" thickBot="1">
      <c r="A18" s="63" t="s">
        <v>423</v>
      </c>
      <c r="B18" s="56" t="s">
        <v>148</v>
      </c>
    </row>
    <row r="19" spans="1:2" ht="15.75" thickBot="1">
      <c r="A19" s="63" t="s">
        <v>424</v>
      </c>
      <c r="B19" s="56" t="s">
        <v>144</v>
      </c>
    </row>
    <row r="20" spans="1:2" ht="15.75" thickBot="1">
      <c r="A20" s="63" t="s">
        <v>425</v>
      </c>
      <c r="B20" s="56" t="s">
        <v>133</v>
      </c>
    </row>
    <row r="21" spans="1:2" ht="15.75" thickBot="1">
      <c r="A21" s="63" t="s">
        <v>426</v>
      </c>
      <c r="B21" s="56" t="s">
        <v>142</v>
      </c>
    </row>
    <row r="22" spans="1:2" ht="15.75" thickBot="1">
      <c r="A22" s="63" t="s">
        <v>427</v>
      </c>
      <c r="B22" s="56" t="s">
        <v>178</v>
      </c>
    </row>
    <row r="23" spans="1:2" ht="15.75" thickBot="1">
      <c r="A23" s="63" t="s">
        <v>428</v>
      </c>
      <c r="B23" s="56" t="s">
        <v>174</v>
      </c>
    </row>
    <row r="24" spans="1:2" ht="15.75" thickBot="1">
      <c r="A24" s="63" t="s">
        <v>429</v>
      </c>
      <c r="B24" s="56" t="s">
        <v>186</v>
      </c>
    </row>
    <row r="26" spans="1:2" ht="15.75" thickBot="1">
      <c r="A26" s="2" t="s">
        <v>48</v>
      </c>
    </row>
    <row r="27" spans="1:2" ht="15.75" thickBot="1">
      <c r="A27" s="63" t="s">
        <v>430</v>
      </c>
      <c r="B27" s="56" t="s">
        <v>156</v>
      </c>
    </row>
    <row r="28" spans="1:2" ht="15.75" thickBot="1">
      <c r="A28" s="63" t="s">
        <v>431</v>
      </c>
      <c r="B28" s="56" t="s">
        <v>133</v>
      </c>
    </row>
    <row r="29" spans="1:2" ht="15.75" thickBot="1">
      <c r="A29" s="63" t="s">
        <v>432</v>
      </c>
      <c r="B29" s="56" t="s">
        <v>135</v>
      </c>
    </row>
    <row r="30" spans="1:2" ht="15.75" thickBot="1">
      <c r="A30" s="63" t="s">
        <v>433</v>
      </c>
      <c r="B30" s="56" t="s">
        <v>178</v>
      </c>
    </row>
    <row r="31" spans="1:2" ht="15.75" thickBot="1">
      <c r="A31" s="63" t="s">
        <v>434</v>
      </c>
      <c r="B31" s="56" t="s">
        <v>179</v>
      </c>
    </row>
    <row r="32" spans="1:2" ht="15.75" thickBot="1">
      <c r="A32" s="63" t="s">
        <v>435</v>
      </c>
      <c r="B32" s="56" t="s">
        <v>148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topLeftCell="A4" workbookViewId="0">
      <selection activeCell="D7" sqref="D7:D27"/>
    </sheetView>
  </sheetViews>
  <sheetFormatPr defaultColWidth="8.85546875" defaultRowHeight="15"/>
  <cols>
    <col min="1" max="1" width="20.140625" style="38" bestFit="1" customWidth="1"/>
    <col min="2" max="2" width="9" style="38" bestFit="1" customWidth="1"/>
    <col min="3" max="16384" width="8.85546875" style="38"/>
  </cols>
  <sheetData>
    <row r="1" spans="1:5" ht="15.75" thickBot="1">
      <c r="A1" s="2" t="s">
        <v>39</v>
      </c>
      <c r="B1" s="87" t="s">
        <v>322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393</v>
      </c>
      <c r="B4" s="56" t="s">
        <v>144</v>
      </c>
    </row>
    <row r="6" spans="1:5" ht="15.75" thickBot="1">
      <c r="A6" s="2" t="s">
        <v>46</v>
      </c>
    </row>
    <row r="7" spans="1:5" ht="15.75" thickBot="1">
      <c r="A7" s="63" t="s">
        <v>394</v>
      </c>
      <c r="B7" s="56" t="s">
        <v>140</v>
      </c>
      <c r="D7" s="38" t="s">
        <v>393</v>
      </c>
    </row>
    <row r="8" spans="1:5" ht="15.75" thickBot="1">
      <c r="A8" s="63" t="s">
        <v>395</v>
      </c>
      <c r="B8" s="56" t="s">
        <v>135</v>
      </c>
      <c r="D8" s="38" t="s">
        <v>395</v>
      </c>
    </row>
    <row r="9" spans="1:5" ht="15.75" thickBot="1">
      <c r="A9" s="63" t="s">
        <v>396</v>
      </c>
      <c r="B9" s="56" t="s">
        <v>178</v>
      </c>
      <c r="D9" s="38" t="s">
        <v>104</v>
      </c>
    </row>
    <row r="10" spans="1:5" ht="15.75" thickBot="1">
      <c r="A10" s="63" t="s">
        <v>104</v>
      </c>
      <c r="B10" s="56" t="s">
        <v>157</v>
      </c>
      <c r="D10" s="38" t="s">
        <v>394</v>
      </c>
    </row>
    <row r="11" spans="1:5" ht="15.75" thickBot="1">
      <c r="A11" s="63" t="s">
        <v>397</v>
      </c>
      <c r="B11" s="56" t="s">
        <v>232</v>
      </c>
      <c r="D11" s="38" t="s">
        <v>404</v>
      </c>
    </row>
    <row r="12" spans="1:5" ht="15.75" thickBot="1">
      <c r="A12" s="63" t="s">
        <v>398</v>
      </c>
      <c r="B12" s="56" t="s">
        <v>186</v>
      </c>
      <c r="D12" s="38" t="s">
        <v>406</v>
      </c>
    </row>
    <row r="13" spans="1:5" ht="15.75" thickBot="1">
      <c r="A13" s="63" t="s">
        <v>399</v>
      </c>
      <c r="B13" s="56" t="s">
        <v>150</v>
      </c>
      <c r="D13" s="38" t="s">
        <v>407</v>
      </c>
    </row>
    <row r="14" spans="1:5" ht="15.75" thickBot="1">
      <c r="A14" s="63" t="s">
        <v>400</v>
      </c>
      <c r="B14" s="56" t="s">
        <v>167</v>
      </c>
      <c r="D14" s="38" t="s">
        <v>408</v>
      </c>
    </row>
    <row r="15" spans="1:5">
      <c r="D15" s="38" t="s">
        <v>842</v>
      </c>
    </row>
    <row r="16" spans="1:5" ht="15.75" thickBot="1">
      <c r="A16" s="2" t="s">
        <v>47</v>
      </c>
      <c r="D16" s="38" t="s">
        <v>413</v>
      </c>
    </row>
    <row r="17" spans="1:4" ht="15.75" thickBot="1">
      <c r="A17" s="63" t="s">
        <v>401</v>
      </c>
      <c r="B17" s="56" t="s">
        <v>140</v>
      </c>
      <c r="D17" s="38" t="s">
        <v>411</v>
      </c>
    </row>
    <row r="18" spans="1:4" ht="15.75" thickBot="1">
      <c r="A18" s="63" t="s">
        <v>402</v>
      </c>
      <c r="B18" s="56" t="s">
        <v>140</v>
      </c>
    </row>
    <row r="19" spans="1:4" ht="15.75" thickBot="1">
      <c r="A19" s="63" t="s">
        <v>403</v>
      </c>
      <c r="B19" s="56" t="s">
        <v>157</v>
      </c>
      <c r="D19" s="38" t="s">
        <v>393</v>
      </c>
    </row>
    <row r="20" spans="1:4" ht="15.75" thickBot="1">
      <c r="A20" s="63" t="s">
        <v>404</v>
      </c>
      <c r="B20" s="56" t="s">
        <v>157</v>
      </c>
      <c r="D20" s="38" t="s">
        <v>399</v>
      </c>
    </row>
    <row r="21" spans="1:4" ht="15.75" thickBot="1">
      <c r="A21" s="63" t="s">
        <v>405</v>
      </c>
      <c r="B21" s="56" t="s">
        <v>138</v>
      </c>
      <c r="D21" s="38" t="s">
        <v>400</v>
      </c>
    </row>
    <row r="22" spans="1:4" ht="15.75" thickBot="1">
      <c r="A22" s="63" t="s">
        <v>406</v>
      </c>
      <c r="B22" s="56" t="s">
        <v>144</v>
      </c>
      <c r="D22" s="38" t="s">
        <v>402</v>
      </c>
    </row>
    <row r="23" spans="1:4" ht="15.75" thickBot="1">
      <c r="A23" s="63" t="s">
        <v>407</v>
      </c>
      <c r="B23" s="56" t="s">
        <v>206</v>
      </c>
      <c r="D23" s="38" t="s">
        <v>403</v>
      </c>
    </row>
    <row r="24" spans="1:4" ht="15.75" thickBot="1">
      <c r="A24" s="63" t="s">
        <v>408</v>
      </c>
      <c r="B24" s="56" t="s">
        <v>217</v>
      </c>
      <c r="D24" s="38" t="s">
        <v>405</v>
      </c>
    </row>
    <row r="25" spans="1:4">
      <c r="D25" s="38" t="s">
        <v>803</v>
      </c>
    </row>
    <row r="26" spans="1:4" ht="15.75" thickBot="1">
      <c r="A26" s="2" t="s">
        <v>48</v>
      </c>
      <c r="D26" s="63" t="s">
        <v>409</v>
      </c>
    </row>
    <row r="27" spans="1:4" ht="15.75" thickBot="1">
      <c r="A27" s="63" t="s">
        <v>409</v>
      </c>
      <c r="B27" s="56" t="s">
        <v>140</v>
      </c>
      <c r="D27" s="63" t="s">
        <v>410</v>
      </c>
    </row>
    <row r="28" spans="1:4" ht="15.75" thickBot="1">
      <c r="A28" s="63" t="s">
        <v>410</v>
      </c>
      <c r="B28" s="56" t="s">
        <v>156</v>
      </c>
    </row>
    <row r="29" spans="1:4" ht="15.75" thickBot="1">
      <c r="A29" s="63" t="s">
        <v>411</v>
      </c>
      <c r="B29" s="56" t="s">
        <v>135</v>
      </c>
    </row>
    <row r="30" spans="1:4" ht="15.75" thickBot="1">
      <c r="A30" s="63" t="s">
        <v>412</v>
      </c>
      <c r="B30" s="56" t="s">
        <v>135</v>
      </c>
    </row>
    <row r="31" spans="1:4" ht="15.75" thickBot="1">
      <c r="A31" s="63" t="s">
        <v>111</v>
      </c>
      <c r="B31" s="56" t="s">
        <v>157</v>
      </c>
    </row>
    <row r="32" spans="1:4" ht="15.75" thickBot="1">
      <c r="A32" s="63" t="s">
        <v>413</v>
      </c>
      <c r="B32" s="56" t="s">
        <v>138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33" sqref="B33"/>
    </sheetView>
  </sheetViews>
  <sheetFormatPr defaultColWidth="8.85546875" defaultRowHeight="15"/>
  <cols>
    <col min="1" max="1" width="17.28515625" style="38" bestFit="1" customWidth="1"/>
    <col min="2" max="2" width="9" style="38" bestFit="1" customWidth="1"/>
    <col min="3" max="16384" width="8.85546875" style="38"/>
  </cols>
  <sheetData>
    <row r="1" spans="1:5" ht="15.75" thickBot="1">
      <c r="A1" s="2" t="s">
        <v>39</v>
      </c>
      <c r="B1" s="87" t="s">
        <v>323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371</v>
      </c>
      <c r="B4" s="56" t="s">
        <v>157</v>
      </c>
    </row>
    <row r="6" spans="1:5" ht="15.75" thickBot="1">
      <c r="A6" s="2" t="s">
        <v>46</v>
      </c>
    </row>
    <row r="7" spans="1:5" ht="15.75" thickBot="1">
      <c r="A7" s="63" t="s">
        <v>372</v>
      </c>
      <c r="B7" s="56" t="s">
        <v>225</v>
      </c>
    </row>
    <row r="8" spans="1:5" ht="15.75" thickBot="1">
      <c r="A8" s="63" t="s">
        <v>373</v>
      </c>
      <c r="B8" s="56" t="s">
        <v>136</v>
      </c>
    </row>
    <row r="9" spans="1:5" ht="15.75" thickBot="1">
      <c r="A9" s="63" t="s">
        <v>374</v>
      </c>
      <c r="B9" s="56" t="s">
        <v>136</v>
      </c>
    </row>
    <row r="10" spans="1:5" ht="15.75" thickBot="1">
      <c r="A10" s="63" t="s">
        <v>375</v>
      </c>
      <c r="B10" s="56" t="s">
        <v>179</v>
      </c>
    </row>
    <row r="11" spans="1:5" ht="15.75" thickBot="1">
      <c r="A11" s="63" t="s">
        <v>376</v>
      </c>
      <c r="B11" s="56" t="s">
        <v>146</v>
      </c>
    </row>
    <row r="12" spans="1:5" ht="15.75" thickBot="1">
      <c r="A12" s="63" t="s">
        <v>377</v>
      </c>
      <c r="B12" s="56" t="s">
        <v>150</v>
      </c>
    </row>
    <row r="13" spans="1:5" ht="15.75" thickBot="1">
      <c r="A13" s="63" t="s">
        <v>378</v>
      </c>
      <c r="B13" s="56" t="s">
        <v>167</v>
      </c>
    </row>
    <row r="14" spans="1:5" ht="15.75" thickBot="1">
      <c r="A14" s="63" t="s">
        <v>379</v>
      </c>
      <c r="B14" s="56" t="s">
        <v>217</v>
      </c>
    </row>
    <row r="16" spans="1:5" ht="15.75" thickBot="1">
      <c r="A16" s="2" t="s">
        <v>47</v>
      </c>
    </row>
    <row r="17" spans="1:2" ht="15.75" thickBot="1">
      <c r="A17" s="63" t="s">
        <v>380</v>
      </c>
      <c r="B17" s="56" t="s">
        <v>156</v>
      </c>
    </row>
    <row r="18" spans="1:2" ht="15.75" thickBot="1">
      <c r="A18" s="63" t="s">
        <v>109</v>
      </c>
      <c r="B18" s="56" t="s">
        <v>157</v>
      </c>
    </row>
    <row r="19" spans="1:2" ht="15.75" thickBot="1">
      <c r="A19" s="63" t="s">
        <v>381</v>
      </c>
      <c r="B19" s="56" t="s">
        <v>232</v>
      </c>
    </row>
    <row r="20" spans="1:2" ht="15.75" thickBot="1">
      <c r="A20" s="63" t="s">
        <v>382</v>
      </c>
      <c r="B20" s="56" t="s">
        <v>138</v>
      </c>
    </row>
    <row r="21" spans="1:2" ht="15.75" thickBot="1">
      <c r="A21" s="63" t="s">
        <v>383</v>
      </c>
      <c r="B21" s="56" t="s">
        <v>150</v>
      </c>
    </row>
    <row r="22" spans="1:2" ht="15.75" thickBot="1">
      <c r="A22" s="63" t="s">
        <v>384</v>
      </c>
      <c r="B22" s="56" t="s">
        <v>167</v>
      </c>
    </row>
    <row r="23" spans="1:2" ht="15.75" thickBot="1">
      <c r="A23" s="63" t="s">
        <v>385</v>
      </c>
      <c r="B23" s="56" t="s">
        <v>167</v>
      </c>
    </row>
    <row r="24" spans="1:2" ht="15.75" thickBot="1">
      <c r="A24" s="63" t="s">
        <v>386</v>
      </c>
      <c r="B24" s="56" t="s">
        <v>217</v>
      </c>
    </row>
    <row r="26" spans="1:2" ht="15.75" thickBot="1">
      <c r="A26" s="2" t="s">
        <v>48</v>
      </c>
    </row>
    <row r="27" spans="1:2" ht="15.75" thickBot="1">
      <c r="A27" s="63" t="s">
        <v>387</v>
      </c>
      <c r="B27" s="56" t="s">
        <v>160</v>
      </c>
    </row>
    <row r="28" spans="1:2" ht="15.75" thickBot="1">
      <c r="A28" s="63" t="s">
        <v>388</v>
      </c>
      <c r="B28" s="56" t="s">
        <v>160</v>
      </c>
    </row>
    <row r="29" spans="1:2" ht="15.75" thickBot="1">
      <c r="A29" s="63" t="s">
        <v>389</v>
      </c>
      <c r="B29" s="56" t="s">
        <v>156</v>
      </c>
    </row>
    <row r="30" spans="1:2" ht="15.75" thickBot="1">
      <c r="A30" s="63" t="s">
        <v>390</v>
      </c>
      <c r="B30" s="56" t="s">
        <v>136</v>
      </c>
    </row>
    <row r="31" spans="1:2" ht="15.75" thickBot="1">
      <c r="A31" s="63" t="s">
        <v>391</v>
      </c>
      <c r="B31" s="56" t="s">
        <v>136</v>
      </c>
    </row>
    <row r="32" spans="1:2" ht="15.75" thickBot="1">
      <c r="A32" s="63" t="s">
        <v>392</v>
      </c>
      <c r="B32" s="56" t="s">
        <v>162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7" sqref="B7"/>
    </sheetView>
  </sheetViews>
  <sheetFormatPr defaultColWidth="8.85546875" defaultRowHeight="15"/>
  <cols>
    <col min="1" max="1" width="14.42578125" style="38" bestFit="1" customWidth="1"/>
    <col min="2" max="2" width="9" style="38" bestFit="1" customWidth="1"/>
    <col min="3" max="16384" width="8.85546875" style="38"/>
  </cols>
  <sheetData>
    <row r="1" spans="1:5" ht="15.75" thickBot="1">
      <c r="A1" s="2" t="s">
        <v>39</v>
      </c>
      <c r="B1" s="87" t="s">
        <v>324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349</v>
      </c>
      <c r="B4" s="56" t="s">
        <v>174</v>
      </c>
    </row>
    <row r="6" spans="1:5" ht="15.75" thickBot="1">
      <c r="A6" s="2" t="s">
        <v>46</v>
      </c>
    </row>
    <row r="7" spans="1:5" ht="15.75" thickBot="1">
      <c r="A7" s="63" t="s">
        <v>350</v>
      </c>
      <c r="B7" s="56" t="s">
        <v>160</v>
      </c>
    </row>
    <row r="8" spans="1:5" ht="15.75" thickBot="1">
      <c r="A8" s="63" t="s">
        <v>351</v>
      </c>
      <c r="B8" s="56" t="s">
        <v>156</v>
      </c>
    </row>
    <row r="9" spans="1:5" ht="15.75" thickBot="1">
      <c r="A9" s="63" t="s">
        <v>352</v>
      </c>
      <c r="B9" s="56" t="s">
        <v>133</v>
      </c>
    </row>
    <row r="10" spans="1:5" ht="15.75" thickBot="1">
      <c r="A10" s="63" t="s">
        <v>353</v>
      </c>
      <c r="B10" s="56" t="s">
        <v>135</v>
      </c>
    </row>
    <row r="11" spans="1:5" ht="15.75" thickBot="1">
      <c r="A11" s="63" t="s">
        <v>354</v>
      </c>
      <c r="B11" s="56" t="s">
        <v>157</v>
      </c>
    </row>
    <row r="12" spans="1:5" ht="15.75" thickBot="1">
      <c r="A12" s="63" t="s">
        <v>355</v>
      </c>
      <c r="B12" s="56" t="s">
        <v>203</v>
      </c>
    </row>
    <row r="13" spans="1:5" ht="15.75" thickBot="1">
      <c r="A13" s="63" t="s">
        <v>356</v>
      </c>
      <c r="B13" s="56" t="s">
        <v>162</v>
      </c>
    </row>
    <row r="14" spans="1:5" ht="15.75" thickBot="1">
      <c r="A14" s="63" t="s">
        <v>357</v>
      </c>
      <c r="B14" s="56" t="s">
        <v>167</v>
      </c>
    </row>
    <row r="16" spans="1:5" ht="15.75" thickBot="1">
      <c r="A16" s="2" t="s">
        <v>47</v>
      </c>
    </row>
    <row r="17" spans="1:2" ht="15.75" thickBot="1">
      <c r="A17" s="63" t="s">
        <v>358</v>
      </c>
      <c r="B17" s="56" t="s">
        <v>136</v>
      </c>
    </row>
    <row r="18" spans="1:2" ht="15.75" thickBot="1">
      <c r="A18" s="63" t="s">
        <v>359</v>
      </c>
      <c r="B18" s="56" t="s">
        <v>133</v>
      </c>
    </row>
    <row r="19" spans="1:2" ht="15.75" thickBot="1">
      <c r="A19" s="63" t="s">
        <v>360</v>
      </c>
      <c r="B19" s="56" t="s">
        <v>142</v>
      </c>
    </row>
    <row r="20" spans="1:2" ht="15.75" thickBot="1">
      <c r="A20" s="63" t="s">
        <v>361</v>
      </c>
      <c r="B20" s="56" t="s">
        <v>157</v>
      </c>
    </row>
    <row r="21" spans="1:2" ht="15.75" thickBot="1">
      <c r="A21" s="63" t="s">
        <v>362</v>
      </c>
      <c r="B21" s="56" t="s">
        <v>157</v>
      </c>
    </row>
    <row r="22" spans="1:2" ht="15.75" thickBot="1">
      <c r="A22" s="63" t="s">
        <v>121</v>
      </c>
      <c r="B22" s="56" t="s">
        <v>144</v>
      </c>
    </row>
    <row r="23" spans="1:2" ht="15.75" thickBot="1">
      <c r="A23" s="63" t="s">
        <v>363</v>
      </c>
      <c r="B23" s="56" t="s">
        <v>150</v>
      </c>
    </row>
    <row r="24" spans="1:2" ht="15.75" thickBot="1">
      <c r="A24" s="63" t="s">
        <v>364</v>
      </c>
      <c r="B24" s="56" t="s">
        <v>162</v>
      </c>
    </row>
    <row r="26" spans="1:2" ht="15.75" thickBot="1">
      <c r="A26" s="2" t="s">
        <v>48</v>
      </c>
    </row>
    <row r="27" spans="1:2" ht="15.75" thickBot="1">
      <c r="A27" s="63" t="s">
        <v>365</v>
      </c>
      <c r="B27" s="56" t="s">
        <v>225</v>
      </c>
    </row>
    <row r="28" spans="1:2" ht="15.75" thickBot="1">
      <c r="A28" s="63" t="s">
        <v>366</v>
      </c>
      <c r="B28" s="56" t="s">
        <v>140</v>
      </c>
    </row>
    <row r="29" spans="1:2" ht="15.75" thickBot="1">
      <c r="A29" s="63" t="s">
        <v>367</v>
      </c>
      <c r="B29" s="56" t="s">
        <v>136</v>
      </c>
    </row>
    <row r="30" spans="1:2" ht="15.75" thickBot="1">
      <c r="A30" s="63" t="s">
        <v>368</v>
      </c>
      <c r="B30" s="56" t="s">
        <v>174</v>
      </c>
    </row>
    <row r="31" spans="1:2" ht="15.75" thickBot="1">
      <c r="A31" s="63" t="s">
        <v>369</v>
      </c>
      <c r="B31" s="56" t="s">
        <v>186</v>
      </c>
    </row>
    <row r="32" spans="1:2" ht="15.75" thickBot="1">
      <c r="A32" s="63" t="s">
        <v>370</v>
      </c>
      <c r="B32" s="56" t="s">
        <v>217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24" sqref="B24"/>
    </sheetView>
  </sheetViews>
  <sheetFormatPr defaultColWidth="8.85546875" defaultRowHeight="15"/>
  <cols>
    <col min="1" max="1" width="14.42578125" style="38" bestFit="1" customWidth="1"/>
    <col min="2" max="2" width="9" style="38" bestFit="1" customWidth="1"/>
    <col min="3" max="16384" width="8.85546875" style="38"/>
  </cols>
  <sheetData>
    <row r="1" spans="1:5" ht="15.75" thickBot="1">
      <c r="A1" s="2" t="s">
        <v>39</v>
      </c>
      <c r="B1" s="87" t="s">
        <v>325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327</v>
      </c>
      <c r="B4" s="56" t="s">
        <v>138</v>
      </c>
    </row>
    <row r="6" spans="1:5" ht="15.75" thickBot="1">
      <c r="A6" s="2" t="s">
        <v>46</v>
      </c>
    </row>
    <row r="7" spans="1:5" ht="15.75" thickBot="1">
      <c r="A7" s="63" t="s">
        <v>328</v>
      </c>
      <c r="B7" s="56" t="s">
        <v>160</v>
      </c>
    </row>
    <row r="8" spans="1:5" ht="15.75" thickBot="1">
      <c r="A8" s="63" t="s">
        <v>329</v>
      </c>
      <c r="B8" s="56" t="s">
        <v>160</v>
      </c>
    </row>
    <row r="9" spans="1:5" ht="15.75" thickBot="1">
      <c r="A9" s="63" t="s">
        <v>330</v>
      </c>
      <c r="B9" s="56" t="s">
        <v>135</v>
      </c>
    </row>
    <row r="10" spans="1:5" ht="15.75" thickBot="1">
      <c r="A10" s="63" t="s">
        <v>331</v>
      </c>
      <c r="B10" s="56" t="s">
        <v>148</v>
      </c>
    </row>
    <row r="11" spans="1:5" ht="15.75" thickBot="1">
      <c r="A11" s="63" t="s">
        <v>332</v>
      </c>
      <c r="B11" s="56" t="s">
        <v>203</v>
      </c>
    </row>
    <row r="12" spans="1:5" ht="15.75" thickBot="1">
      <c r="A12" s="63" t="s">
        <v>333</v>
      </c>
      <c r="B12" s="56" t="s">
        <v>203</v>
      </c>
    </row>
    <row r="13" spans="1:5" ht="15.75" thickBot="1">
      <c r="A13" s="63" t="s">
        <v>334</v>
      </c>
      <c r="B13" s="56" t="s">
        <v>144</v>
      </c>
    </row>
    <row r="14" spans="1:5" ht="15.75" thickBot="1">
      <c r="A14" s="63" t="s">
        <v>335</v>
      </c>
      <c r="B14" s="56" t="s">
        <v>142</v>
      </c>
    </row>
    <row r="16" spans="1:5" ht="15.75" thickBot="1">
      <c r="A16" s="2" t="s">
        <v>47</v>
      </c>
    </row>
    <row r="17" spans="1:2" ht="15.75" thickBot="1">
      <c r="A17" s="63" t="s">
        <v>336</v>
      </c>
      <c r="B17" s="56" t="s">
        <v>136</v>
      </c>
    </row>
    <row r="18" spans="1:2" ht="15.75" thickBot="1">
      <c r="A18" s="63" t="s">
        <v>337</v>
      </c>
      <c r="B18" s="56" t="s">
        <v>142</v>
      </c>
    </row>
    <row r="19" spans="1:2" ht="15.75" thickBot="1">
      <c r="A19" s="63" t="s">
        <v>338</v>
      </c>
      <c r="B19" s="56" t="s">
        <v>142</v>
      </c>
    </row>
    <row r="20" spans="1:2" ht="15.75" thickBot="1">
      <c r="A20" s="63" t="s">
        <v>339</v>
      </c>
      <c r="B20" s="56" t="s">
        <v>146</v>
      </c>
    </row>
    <row r="21" spans="1:2" ht="15.75" thickBot="1">
      <c r="A21" s="63" t="s">
        <v>340</v>
      </c>
      <c r="B21" s="56" t="s">
        <v>157</v>
      </c>
    </row>
    <row r="22" spans="1:2" ht="15.75" thickBot="1">
      <c r="A22" s="63" t="s">
        <v>110</v>
      </c>
      <c r="B22" s="56" t="s">
        <v>157</v>
      </c>
    </row>
    <row r="23" spans="1:2" ht="15.75" thickBot="1">
      <c r="A23" s="63" t="s">
        <v>341</v>
      </c>
      <c r="B23" s="56" t="s">
        <v>186</v>
      </c>
    </row>
    <row r="24" spans="1:2" ht="15.75" thickBot="1">
      <c r="A24" s="63" t="s">
        <v>342</v>
      </c>
      <c r="B24" s="56" t="s">
        <v>150</v>
      </c>
    </row>
    <row r="26" spans="1:2" ht="15.75" thickBot="1">
      <c r="A26" s="2" t="s">
        <v>48</v>
      </c>
    </row>
    <row r="27" spans="1:2" ht="15.75" thickBot="1">
      <c r="A27" s="63" t="s">
        <v>343</v>
      </c>
      <c r="B27" s="56" t="s">
        <v>136</v>
      </c>
    </row>
    <row r="28" spans="1:2" ht="15.75" thickBot="1">
      <c r="A28" s="63" t="s">
        <v>344</v>
      </c>
      <c r="B28" s="56" t="s">
        <v>142</v>
      </c>
    </row>
    <row r="29" spans="1:2" ht="15.75" thickBot="1">
      <c r="A29" s="63" t="s">
        <v>345</v>
      </c>
      <c r="B29" s="56" t="s">
        <v>174</v>
      </c>
    </row>
    <row r="30" spans="1:2" ht="15.75" thickBot="1">
      <c r="A30" s="63" t="s">
        <v>346</v>
      </c>
      <c r="B30" s="56" t="s">
        <v>148</v>
      </c>
    </row>
    <row r="31" spans="1:2" ht="15.75" thickBot="1">
      <c r="A31" s="63" t="s">
        <v>347</v>
      </c>
      <c r="B31" s="56" t="s">
        <v>144</v>
      </c>
    </row>
    <row r="32" spans="1:2" ht="15.75" thickBot="1">
      <c r="A32" s="63" t="s">
        <v>348</v>
      </c>
      <c r="B32" s="56" t="s">
        <v>167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2" sqref="B2"/>
    </sheetView>
  </sheetViews>
  <sheetFormatPr defaultColWidth="8.85546875" defaultRowHeight="15"/>
  <cols>
    <col min="1" max="1" width="15.85546875" style="38" bestFit="1" customWidth="1"/>
    <col min="2" max="16384" width="8.85546875" style="38"/>
  </cols>
  <sheetData>
    <row r="1" spans="1:5" ht="15.75" thickBot="1">
      <c r="A1" s="2" t="s">
        <v>39</v>
      </c>
      <c r="B1" s="87" t="s">
        <v>501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436</v>
      </c>
      <c r="B4" s="56" t="s">
        <v>156</v>
      </c>
    </row>
    <row r="6" spans="1:5" ht="15.75" thickBot="1">
      <c r="A6" s="2" t="s">
        <v>46</v>
      </c>
    </row>
    <row r="7" spans="1:5" ht="15.75" thickBot="1">
      <c r="A7" s="63" t="s">
        <v>437</v>
      </c>
      <c r="B7" s="56" t="s">
        <v>140</v>
      </c>
    </row>
    <row r="8" spans="1:5" ht="15.75" thickBot="1">
      <c r="A8" s="63" t="s">
        <v>438</v>
      </c>
      <c r="B8" s="56" t="s">
        <v>136</v>
      </c>
    </row>
    <row r="9" spans="1:5" ht="15.75" thickBot="1">
      <c r="A9" s="63" t="s">
        <v>439</v>
      </c>
      <c r="B9" s="56" t="s">
        <v>142</v>
      </c>
    </row>
    <row r="10" spans="1:5" ht="15.75" thickBot="1">
      <c r="A10" s="63" t="s">
        <v>108</v>
      </c>
      <c r="B10" s="56" t="s">
        <v>157</v>
      </c>
    </row>
    <row r="11" spans="1:5" ht="15.75" thickBot="1">
      <c r="A11" s="63" t="s">
        <v>440</v>
      </c>
      <c r="B11" s="56" t="s">
        <v>167</v>
      </c>
    </row>
    <row r="12" spans="1:5" ht="15.75" thickBot="1">
      <c r="A12" s="63" t="s">
        <v>441</v>
      </c>
      <c r="B12" s="56" t="s">
        <v>206</v>
      </c>
    </row>
    <row r="13" spans="1:5" ht="15.75" thickBot="1">
      <c r="A13" s="63" t="s">
        <v>442</v>
      </c>
      <c r="B13" s="56" t="s">
        <v>206</v>
      </c>
    </row>
    <row r="14" spans="1:5" ht="16.5" thickBot="1">
      <c r="A14" s="65" t="s">
        <v>326</v>
      </c>
      <c r="B14" s="64" t="s">
        <v>135</v>
      </c>
    </row>
    <row r="16" spans="1:5" ht="15.75" thickBot="1">
      <c r="A16" s="2" t="s">
        <v>47</v>
      </c>
    </row>
    <row r="17" spans="1:2" ht="15.75" thickBot="1">
      <c r="A17" s="63" t="s">
        <v>443</v>
      </c>
      <c r="B17" s="56" t="s">
        <v>225</v>
      </c>
    </row>
    <row r="18" spans="1:2" ht="15.75" thickBot="1">
      <c r="A18" s="63" t="s">
        <v>444</v>
      </c>
      <c r="B18" s="56" t="s">
        <v>140</v>
      </c>
    </row>
    <row r="19" spans="1:2" ht="15.75" thickBot="1">
      <c r="A19" s="63" t="s">
        <v>445</v>
      </c>
      <c r="B19" s="56" t="s">
        <v>136</v>
      </c>
    </row>
    <row r="20" spans="1:2" ht="15.75" thickBot="1">
      <c r="A20" s="63" t="s">
        <v>446</v>
      </c>
      <c r="B20" s="56" t="s">
        <v>136</v>
      </c>
    </row>
    <row r="21" spans="1:2" ht="15.75" thickBot="1">
      <c r="A21" s="63" t="s">
        <v>447</v>
      </c>
      <c r="B21" s="56" t="s">
        <v>136</v>
      </c>
    </row>
    <row r="22" spans="1:2" ht="15.75" thickBot="1">
      <c r="A22" s="63" t="s">
        <v>448</v>
      </c>
      <c r="B22" s="56" t="s">
        <v>178</v>
      </c>
    </row>
    <row r="23" spans="1:2" ht="15.75" thickBot="1">
      <c r="A23" s="63" t="s">
        <v>449</v>
      </c>
      <c r="B23" s="56" t="s">
        <v>174</v>
      </c>
    </row>
    <row r="24" spans="1:2" ht="15.75" thickBot="1">
      <c r="A24" s="63" t="s">
        <v>362</v>
      </c>
      <c r="B24" s="56" t="s">
        <v>144</v>
      </c>
    </row>
    <row r="26" spans="1:2" ht="15.75" thickBot="1">
      <c r="A26" s="2" t="s">
        <v>48</v>
      </c>
    </row>
    <row r="27" spans="1:2" ht="15.75" thickBot="1">
      <c r="A27" s="63" t="s">
        <v>450</v>
      </c>
      <c r="B27" s="56" t="s">
        <v>136</v>
      </c>
    </row>
    <row r="28" spans="1:2" ht="15.75" thickBot="1">
      <c r="A28" s="63" t="s">
        <v>451</v>
      </c>
      <c r="B28" s="56" t="s">
        <v>135</v>
      </c>
    </row>
    <row r="29" spans="1:2" ht="15.75" thickBot="1">
      <c r="A29" s="63" t="s">
        <v>452</v>
      </c>
      <c r="B29" s="56" t="s">
        <v>142</v>
      </c>
    </row>
    <row r="30" spans="1:2" ht="15.75" thickBot="1">
      <c r="A30" s="63" t="s">
        <v>453</v>
      </c>
      <c r="B30" s="56" t="s">
        <v>142</v>
      </c>
    </row>
    <row r="31" spans="1:2" ht="15.75" thickBot="1">
      <c r="A31" s="63" t="s">
        <v>125</v>
      </c>
      <c r="B31" s="56" t="s">
        <v>144</v>
      </c>
    </row>
    <row r="32" spans="1:2" ht="15.75" thickBot="1">
      <c r="A32" s="63" t="s">
        <v>454</v>
      </c>
      <c r="B32" s="56" t="s">
        <v>150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2" sqref="B2"/>
    </sheetView>
  </sheetViews>
  <sheetFormatPr defaultColWidth="8.85546875" defaultRowHeight="15"/>
  <cols>
    <col min="1" max="1" width="18.28515625" style="38" bestFit="1" customWidth="1"/>
    <col min="2" max="16384" width="8.85546875" style="38"/>
  </cols>
  <sheetData>
    <row r="1" spans="1:5" ht="15.75" thickBot="1">
      <c r="A1" s="2" t="s">
        <v>39</v>
      </c>
      <c r="B1" s="87" t="s">
        <v>502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455</v>
      </c>
      <c r="B4" s="56" t="s">
        <v>136</v>
      </c>
    </row>
    <row r="6" spans="1:5" ht="15.75" thickBot="1">
      <c r="A6" s="2" t="s">
        <v>46</v>
      </c>
    </row>
    <row r="7" spans="1:5" ht="15.75" thickBot="1">
      <c r="A7" s="63" t="s">
        <v>456</v>
      </c>
      <c r="B7" s="56" t="s">
        <v>135</v>
      </c>
    </row>
    <row r="8" spans="1:5" ht="15.75" thickBot="1">
      <c r="A8" s="63" t="s">
        <v>457</v>
      </c>
      <c r="B8" s="56" t="s">
        <v>142</v>
      </c>
    </row>
    <row r="9" spans="1:5" ht="15.75" thickBot="1">
      <c r="A9" s="63" t="s">
        <v>458</v>
      </c>
      <c r="B9" s="56" t="s">
        <v>179</v>
      </c>
    </row>
    <row r="10" spans="1:5" ht="15.75" thickBot="1">
      <c r="A10" s="63" t="s">
        <v>459</v>
      </c>
      <c r="B10" s="56" t="s">
        <v>146</v>
      </c>
    </row>
    <row r="11" spans="1:5" ht="15.75" thickBot="1">
      <c r="A11" s="63" t="s">
        <v>460</v>
      </c>
      <c r="B11" s="56" t="s">
        <v>203</v>
      </c>
    </row>
    <row r="12" spans="1:5" ht="15.75" thickBot="1">
      <c r="A12" s="63" t="s">
        <v>461</v>
      </c>
      <c r="B12" s="56" t="s">
        <v>150</v>
      </c>
    </row>
    <row r="13" spans="1:5" ht="15.75" thickBot="1">
      <c r="A13" s="63" t="s">
        <v>462</v>
      </c>
      <c r="B13" s="56" t="s">
        <v>162</v>
      </c>
    </row>
    <row r="14" spans="1:5" ht="15.75" thickBot="1">
      <c r="A14" s="63" t="s">
        <v>463</v>
      </c>
      <c r="B14" s="56" t="s">
        <v>217</v>
      </c>
    </row>
    <row r="16" spans="1:5" ht="15.75" thickBot="1">
      <c r="A16" s="2" t="s">
        <v>47</v>
      </c>
    </row>
    <row r="17" spans="1:2" ht="15.75" thickBot="1">
      <c r="A17" s="63" t="s">
        <v>464</v>
      </c>
      <c r="B17" s="56" t="s">
        <v>156</v>
      </c>
    </row>
    <row r="18" spans="1:2" ht="15.75" thickBot="1">
      <c r="A18" s="63" t="s">
        <v>465</v>
      </c>
      <c r="B18" s="56" t="s">
        <v>148</v>
      </c>
    </row>
    <row r="19" spans="1:2" ht="15.75" thickBot="1">
      <c r="A19" s="63" t="s">
        <v>466</v>
      </c>
      <c r="B19" s="56" t="s">
        <v>232</v>
      </c>
    </row>
    <row r="20" spans="1:2" ht="15.75" thickBot="1">
      <c r="A20" s="63" t="s">
        <v>467</v>
      </c>
      <c r="B20" s="56" t="s">
        <v>232</v>
      </c>
    </row>
    <row r="21" spans="1:2" ht="15.75" thickBot="1">
      <c r="A21" s="63" t="s">
        <v>119</v>
      </c>
      <c r="B21" s="56" t="s">
        <v>144</v>
      </c>
    </row>
    <row r="22" spans="1:2" ht="15.75" thickBot="1">
      <c r="A22" s="63" t="s">
        <v>468</v>
      </c>
      <c r="B22" s="56" t="s">
        <v>162</v>
      </c>
    </row>
    <row r="23" spans="1:2" ht="15.75" thickBot="1">
      <c r="A23" s="63" t="s">
        <v>469</v>
      </c>
      <c r="B23" s="56" t="s">
        <v>167</v>
      </c>
    </row>
    <row r="24" spans="1:2" ht="15.75" thickBot="1">
      <c r="A24" s="63" t="s">
        <v>470</v>
      </c>
      <c r="B24" s="56" t="s">
        <v>206</v>
      </c>
    </row>
    <row r="26" spans="1:2" ht="15.75" thickBot="1">
      <c r="A26" s="2" t="s">
        <v>48</v>
      </c>
    </row>
    <row r="27" spans="1:2" ht="15.75" thickBot="1">
      <c r="A27" s="63" t="s">
        <v>471</v>
      </c>
      <c r="B27" s="56" t="s">
        <v>140</v>
      </c>
    </row>
    <row r="28" spans="1:2" ht="15.75" thickBot="1">
      <c r="A28" s="63" t="s">
        <v>472</v>
      </c>
      <c r="B28" s="56" t="s">
        <v>140</v>
      </c>
    </row>
    <row r="29" spans="1:2" ht="15.75" thickBot="1">
      <c r="A29" s="63" t="s">
        <v>473</v>
      </c>
      <c r="B29" s="56" t="s">
        <v>178</v>
      </c>
    </row>
    <row r="30" spans="1:2" ht="15.75" thickBot="1">
      <c r="A30" s="63" t="s">
        <v>474</v>
      </c>
      <c r="B30" s="56" t="s">
        <v>232</v>
      </c>
    </row>
    <row r="31" spans="1:2" ht="15.75" thickBot="1">
      <c r="A31" s="63" t="s">
        <v>475</v>
      </c>
      <c r="B31" s="56" t="s">
        <v>150</v>
      </c>
    </row>
    <row r="32" spans="1:2" ht="15.75" thickBot="1">
      <c r="A32" s="63" t="s">
        <v>476</v>
      </c>
      <c r="B32" s="56" t="s">
        <v>162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18" sqref="A18"/>
    </sheetView>
  </sheetViews>
  <sheetFormatPr defaultColWidth="8.85546875" defaultRowHeight="15"/>
  <cols>
    <col min="1" max="1" width="13" style="38" bestFit="1" customWidth="1"/>
    <col min="2" max="2" width="15.85546875" style="38" bestFit="1" customWidth="1"/>
    <col min="3" max="16384" width="8.85546875" style="38"/>
  </cols>
  <sheetData>
    <row r="1" spans="1:5" ht="15.75" thickBot="1">
      <c r="A1" s="2" t="s">
        <v>39</v>
      </c>
      <c r="B1" s="87" t="s">
        <v>497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477</v>
      </c>
      <c r="B4" s="56" t="s">
        <v>148</v>
      </c>
    </row>
    <row r="6" spans="1:5" ht="15.75" thickBot="1">
      <c r="A6" s="2" t="s">
        <v>46</v>
      </c>
    </row>
    <row r="7" spans="1:5" ht="15.75" thickBot="1">
      <c r="A7" s="63" t="s">
        <v>434</v>
      </c>
      <c r="B7" s="56" t="s">
        <v>178</v>
      </c>
    </row>
    <row r="8" spans="1:5" ht="15.75" thickBot="1">
      <c r="A8" s="63" t="s">
        <v>478</v>
      </c>
      <c r="B8" s="56" t="s">
        <v>179</v>
      </c>
    </row>
    <row r="9" spans="1:5" ht="15.75" thickBot="1">
      <c r="A9" s="63" t="s">
        <v>479</v>
      </c>
      <c r="B9" s="56" t="s">
        <v>148</v>
      </c>
    </row>
    <row r="10" spans="1:5" ht="15.75" thickBot="1">
      <c r="A10" s="63" t="s">
        <v>480</v>
      </c>
      <c r="B10" s="56" t="s">
        <v>146</v>
      </c>
    </row>
    <row r="11" spans="1:5" ht="15.75" thickBot="1">
      <c r="A11" s="63" t="s">
        <v>481</v>
      </c>
      <c r="B11" s="56" t="s">
        <v>232</v>
      </c>
    </row>
    <row r="12" spans="1:5" ht="15.75" thickBot="1">
      <c r="A12" s="63" t="s">
        <v>482</v>
      </c>
      <c r="B12" s="56" t="s">
        <v>138</v>
      </c>
    </row>
    <row r="13" spans="1:5" ht="15.75" thickBot="1">
      <c r="A13" s="63" t="s">
        <v>483</v>
      </c>
      <c r="B13" s="56" t="s">
        <v>186</v>
      </c>
    </row>
    <row r="14" spans="1:5" ht="15.75" thickBot="1">
      <c r="A14" s="63" t="s">
        <v>484</v>
      </c>
      <c r="B14" s="56" t="s">
        <v>217</v>
      </c>
    </row>
    <row r="16" spans="1:5" ht="15.75" thickBot="1">
      <c r="A16" s="2" t="s">
        <v>47</v>
      </c>
    </row>
    <row r="17" spans="1:2" ht="15.75" thickBot="1">
      <c r="A17" s="63" t="s">
        <v>824</v>
      </c>
      <c r="B17" s="56" t="s">
        <v>225</v>
      </c>
    </row>
    <row r="18" spans="1:2" ht="15.75" thickBot="1">
      <c r="A18" s="63" t="s">
        <v>485</v>
      </c>
      <c r="B18" s="56" t="s">
        <v>225</v>
      </c>
    </row>
    <row r="19" spans="1:2" ht="15.75" thickBot="1">
      <c r="A19" s="63" t="s">
        <v>486</v>
      </c>
      <c r="B19" s="56" t="s">
        <v>140</v>
      </c>
    </row>
    <row r="20" spans="1:2" ht="15.75" thickBot="1">
      <c r="A20" s="63" t="s">
        <v>487</v>
      </c>
      <c r="B20" s="56" t="s">
        <v>135</v>
      </c>
    </row>
    <row r="21" spans="1:2" ht="15.75" thickBot="1">
      <c r="A21" s="63" t="s">
        <v>488</v>
      </c>
      <c r="B21" s="56" t="s">
        <v>232</v>
      </c>
    </row>
    <row r="22" spans="1:2" ht="15.75" thickBot="1">
      <c r="A22" s="63" t="s">
        <v>489</v>
      </c>
      <c r="B22" s="56" t="s">
        <v>186</v>
      </c>
    </row>
    <row r="23" spans="1:2" ht="15.75" thickBot="1">
      <c r="A23" s="63" t="s">
        <v>490</v>
      </c>
      <c r="B23" s="56" t="s">
        <v>186</v>
      </c>
    </row>
    <row r="24" spans="1:2" ht="15.75" thickBot="1">
      <c r="A24" s="63" t="s">
        <v>491</v>
      </c>
      <c r="B24" s="56" t="s">
        <v>206</v>
      </c>
    </row>
    <row r="26" spans="1:2" ht="15.75" thickBot="1">
      <c r="A26" s="2" t="s">
        <v>48</v>
      </c>
    </row>
    <row r="27" spans="1:2" ht="15.75" thickBot="1">
      <c r="A27" s="63" t="s">
        <v>492</v>
      </c>
      <c r="B27" s="56" t="s">
        <v>142</v>
      </c>
    </row>
    <row r="28" spans="1:2" ht="15.75" thickBot="1">
      <c r="A28" s="63" t="s">
        <v>493</v>
      </c>
      <c r="B28" s="56" t="s">
        <v>148</v>
      </c>
    </row>
    <row r="29" spans="1:2" ht="15.75" thickBot="1">
      <c r="A29" s="63" t="s">
        <v>102</v>
      </c>
      <c r="B29" s="56" t="s">
        <v>148</v>
      </c>
    </row>
    <row r="30" spans="1:2" ht="15.75" thickBot="1">
      <c r="A30" s="63" t="s">
        <v>494</v>
      </c>
      <c r="B30" s="56" t="s">
        <v>232</v>
      </c>
    </row>
    <row r="31" spans="1:2" ht="15.75" thickBot="1">
      <c r="A31" s="63" t="s">
        <v>495</v>
      </c>
      <c r="B31" s="56" t="s">
        <v>203</v>
      </c>
    </row>
    <row r="32" spans="1:2" ht="15.75" thickBot="1">
      <c r="A32" s="63" t="s">
        <v>496</v>
      </c>
      <c r="B32" s="56" t="s">
        <v>203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13" sqref="A13"/>
    </sheetView>
  </sheetViews>
  <sheetFormatPr defaultColWidth="8.85546875" defaultRowHeight="15"/>
  <cols>
    <col min="1" max="1" width="14.7109375" style="38" bestFit="1" customWidth="1"/>
    <col min="2" max="16384" width="8.85546875" style="38"/>
  </cols>
  <sheetData>
    <row r="1" spans="1:5" ht="15.75" thickBot="1">
      <c r="A1" s="2" t="s">
        <v>39</v>
      </c>
      <c r="B1" s="87" t="s">
        <v>131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153</v>
      </c>
      <c r="B4" s="56" t="s">
        <v>140</v>
      </c>
    </row>
    <row r="6" spans="1:5" ht="15.75" thickBot="1">
      <c r="A6" s="2" t="s">
        <v>46</v>
      </c>
    </row>
    <row r="7" spans="1:5" ht="15.75" thickBot="1">
      <c r="A7" s="63" t="s">
        <v>193</v>
      </c>
      <c r="B7" s="56" t="s">
        <v>136</v>
      </c>
    </row>
    <row r="8" spans="1:5" ht="15.75" thickBot="1">
      <c r="A8" s="63" t="s">
        <v>208</v>
      </c>
      <c r="B8" s="56" t="s">
        <v>140</v>
      </c>
    </row>
    <row r="9" spans="1:5" ht="15.75" thickBot="1">
      <c r="A9" s="63" t="s">
        <v>227</v>
      </c>
      <c r="B9" s="56" t="s">
        <v>225</v>
      </c>
    </row>
    <row r="10" spans="1:5" ht="15.75" thickBot="1">
      <c r="A10" s="63" t="s">
        <v>239</v>
      </c>
      <c r="B10" s="56" t="s">
        <v>203</v>
      </c>
    </row>
    <row r="11" spans="1:5" ht="15.75" thickBot="1">
      <c r="A11" s="63" t="s">
        <v>255</v>
      </c>
      <c r="B11" s="56" t="s">
        <v>206</v>
      </c>
    </row>
    <row r="12" spans="1:5" ht="15.75" thickBot="1">
      <c r="A12" s="63" t="s">
        <v>271</v>
      </c>
      <c r="B12" s="56" t="s">
        <v>136</v>
      </c>
    </row>
    <row r="13" spans="1:5" ht="15.75" thickBot="1">
      <c r="A13" s="63" t="s">
        <v>299</v>
      </c>
      <c r="B13" s="56" t="s">
        <v>138</v>
      </c>
    </row>
    <row r="14" spans="1:5" ht="15.75" thickBot="1">
      <c r="A14" s="63" t="s">
        <v>507</v>
      </c>
      <c r="B14" s="56" t="s">
        <v>138</v>
      </c>
    </row>
    <row r="16" spans="1:5" ht="15.75" thickBot="1">
      <c r="A16" s="2" t="s">
        <v>47</v>
      </c>
    </row>
    <row r="17" spans="1:2" ht="15.75" thickBot="1">
      <c r="A17" s="63" t="s">
        <v>285</v>
      </c>
      <c r="B17" s="56" t="s">
        <v>167</v>
      </c>
    </row>
    <row r="18" spans="1:2" ht="15.75" thickBot="1">
      <c r="A18" s="63" t="s">
        <v>173</v>
      </c>
      <c r="B18" s="56" t="s">
        <v>142</v>
      </c>
    </row>
    <row r="19" spans="1:2" ht="15.75" thickBot="1">
      <c r="A19" s="63" t="s">
        <v>191</v>
      </c>
      <c r="B19" s="56" t="s">
        <v>135</v>
      </c>
    </row>
    <row r="20" spans="1:2" ht="15.75" thickBot="1">
      <c r="A20" s="63" t="s">
        <v>209</v>
      </c>
      <c r="B20" s="56" t="s">
        <v>146</v>
      </c>
    </row>
    <row r="21" spans="1:2" ht="15.75" thickBot="1">
      <c r="A21" s="63" t="s">
        <v>224</v>
      </c>
      <c r="B21" s="56" t="s">
        <v>203</v>
      </c>
    </row>
    <row r="22" spans="1:2" ht="15.75" thickBot="1">
      <c r="A22" s="63" t="s">
        <v>254</v>
      </c>
      <c r="B22" s="56" t="s">
        <v>138</v>
      </c>
    </row>
    <row r="23" spans="1:2" ht="15.75" thickBot="1">
      <c r="A23" s="63" t="s">
        <v>270</v>
      </c>
      <c r="B23" s="56" t="s">
        <v>232</v>
      </c>
    </row>
    <row r="24" spans="1:2" ht="15.75" thickBot="1">
      <c r="A24" s="63" t="s">
        <v>505</v>
      </c>
      <c r="B24" s="56" t="s">
        <v>232</v>
      </c>
    </row>
    <row r="26" spans="1:2" ht="15.75" thickBot="1">
      <c r="A26" s="2" t="s">
        <v>48</v>
      </c>
    </row>
    <row r="27" spans="1:2" ht="15.75" thickBot="1">
      <c r="A27" s="63" t="s">
        <v>152</v>
      </c>
      <c r="B27" s="56" t="s">
        <v>135</v>
      </c>
    </row>
    <row r="28" spans="1:2" ht="15.75" thickBot="1">
      <c r="A28" s="63" t="s">
        <v>151</v>
      </c>
      <c r="B28" s="56" t="s">
        <v>144</v>
      </c>
    </row>
    <row r="29" spans="1:2" ht="15.75" thickBot="1">
      <c r="A29" s="63" t="s">
        <v>241</v>
      </c>
      <c r="B29" s="56" t="s">
        <v>162</v>
      </c>
    </row>
    <row r="30" spans="1:2" ht="15.75" thickBot="1">
      <c r="A30" s="63" t="s">
        <v>172</v>
      </c>
      <c r="B30" s="56" t="s">
        <v>140</v>
      </c>
    </row>
    <row r="31" spans="1:2" ht="15.75" thickBot="1">
      <c r="A31" s="63" t="s">
        <v>506</v>
      </c>
      <c r="B31" s="56" t="s">
        <v>179</v>
      </c>
    </row>
    <row r="32" spans="1:2" ht="15.75" thickBot="1">
      <c r="A32" s="63" t="s">
        <v>316</v>
      </c>
      <c r="B32" s="56" t="s">
        <v>179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2" sqref="B2"/>
    </sheetView>
  </sheetViews>
  <sheetFormatPr defaultColWidth="8.85546875" defaultRowHeight="15"/>
  <cols>
    <col min="1" max="1" width="18.7109375" style="38" bestFit="1" customWidth="1"/>
    <col min="2" max="16384" width="8.85546875" style="38"/>
  </cols>
  <sheetData>
    <row r="1" spans="1:5" ht="15.75" thickBot="1">
      <c r="A1" s="2" t="s">
        <v>39</v>
      </c>
      <c r="B1" s="87" t="s">
        <v>500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192</v>
      </c>
      <c r="B4" s="56" t="s">
        <v>167</v>
      </c>
    </row>
    <row r="6" spans="1:5" ht="15.75" thickBot="1">
      <c r="A6" s="2" t="s">
        <v>46</v>
      </c>
    </row>
    <row r="7" spans="1:5" ht="15.75" thickBot="1">
      <c r="A7" s="63" t="s">
        <v>190</v>
      </c>
      <c r="B7" s="56" t="s">
        <v>148</v>
      </c>
    </row>
    <row r="8" spans="1:5" ht="15.75" thickBot="1">
      <c r="A8" s="63" t="s">
        <v>207</v>
      </c>
      <c r="B8" s="56" t="s">
        <v>136</v>
      </c>
    </row>
    <row r="9" spans="1:5" ht="15.75" thickBot="1">
      <c r="A9" s="63" t="s">
        <v>223</v>
      </c>
      <c r="B9" s="56" t="s">
        <v>156</v>
      </c>
    </row>
    <row r="10" spans="1:5" ht="15.75" thickBot="1">
      <c r="A10" s="63" t="s">
        <v>226</v>
      </c>
      <c r="B10" s="56" t="s">
        <v>138</v>
      </c>
    </row>
    <row r="11" spans="1:5" ht="15.75" thickBot="1">
      <c r="A11" s="63" t="s">
        <v>105</v>
      </c>
      <c r="B11" s="56" t="s">
        <v>157</v>
      </c>
    </row>
    <row r="12" spans="1:5" ht="15.75" thickBot="1">
      <c r="A12" s="63" t="s">
        <v>256</v>
      </c>
      <c r="B12" s="56" t="s">
        <v>156</v>
      </c>
    </row>
    <row r="13" spans="1:5" ht="15.75" thickBot="1">
      <c r="A13" s="63" t="s">
        <v>269</v>
      </c>
      <c r="B13" s="56" t="s">
        <v>135</v>
      </c>
    </row>
    <row r="14" spans="1:5" ht="15.75" thickBot="1">
      <c r="A14" s="63" t="s">
        <v>313</v>
      </c>
      <c r="B14" s="56" t="s">
        <v>217</v>
      </c>
    </row>
    <row r="16" spans="1:5" ht="15.75" thickBot="1">
      <c r="A16" s="2" t="s">
        <v>47</v>
      </c>
    </row>
    <row r="17" spans="1:2" ht="15.75" thickBot="1">
      <c r="A17" s="63" t="s">
        <v>154</v>
      </c>
      <c r="B17" s="56" t="s">
        <v>144</v>
      </c>
    </row>
    <row r="18" spans="1:2" ht="15.75" thickBot="1">
      <c r="A18" s="63" t="s">
        <v>171</v>
      </c>
      <c r="B18" s="56" t="s">
        <v>156</v>
      </c>
    </row>
    <row r="19" spans="1:2" ht="15.75" thickBot="1">
      <c r="A19" s="63" t="s">
        <v>210</v>
      </c>
      <c r="B19" s="56" t="s">
        <v>146</v>
      </c>
    </row>
    <row r="20" spans="1:2" ht="15.75" thickBot="1">
      <c r="A20" s="63" t="s">
        <v>243</v>
      </c>
      <c r="B20" s="56" t="s">
        <v>148</v>
      </c>
    </row>
    <row r="21" spans="1:2" ht="15.75" thickBot="1">
      <c r="A21" s="63" t="s">
        <v>253</v>
      </c>
      <c r="B21" s="56" t="s">
        <v>203</v>
      </c>
    </row>
    <row r="22" spans="1:2" ht="15.75" thickBot="1">
      <c r="A22" s="63" t="s">
        <v>284</v>
      </c>
      <c r="B22" s="56" t="s">
        <v>156</v>
      </c>
    </row>
    <row r="23" spans="1:2" ht="15.75" thickBot="1">
      <c r="A23" s="63" t="s">
        <v>298</v>
      </c>
      <c r="B23" s="56" t="s">
        <v>225</v>
      </c>
    </row>
    <row r="24" spans="1:2" ht="15.75" thickBot="1">
      <c r="A24" s="63" t="s">
        <v>317</v>
      </c>
      <c r="B24" s="56" t="s">
        <v>186</v>
      </c>
    </row>
    <row r="26" spans="1:2" ht="15.75" thickBot="1">
      <c r="A26" s="2" t="s">
        <v>48</v>
      </c>
    </row>
    <row r="27" spans="1:2" ht="15.75" thickBot="1">
      <c r="A27" s="63" t="s">
        <v>149</v>
      </c>
      <c r="B27" s="56" t="s">
        <v>150</v>
      </c>
    </row>
    <row r="28" spans="1:2" ht="15.75" thickBot="1">
      <c r="A28" s="63" t="s">
        <v>147</v>
      </c>
      <c r="B28" s="56" t="s">
        <v>148</v>
      </c>
    </row>
    <row r="29" spans="1:2" ht="15.75" thickBot="1">
      <c r="A29" s="63" t="s">
        <v>194</v>
      </c>
      <c r="B29" s="56" t="s">
        <v>156</v>
      </c>
    </row>
    <row r="30" spans="1:2" ht="15.75" thickBot="1">
      <c r="A30" s="63" t="s">
        <v>272</v>
      </c>
      <c r="B30" s="56" t="s">
        <v>178</v>
      </c>
    </row>
    <row r="31" spans="1:2" ht="15.75" thickBot="1">
      <c r="A31" s="63" t="s">
        <v>286</v>
      </c>
      <c r="B31" s="56" t="s">
        <v>203</v>
      </c>
    </row>
    <row r="32" spans="1:2" ht="15.75" thickBot="1">
      <c r="A32" s="63" t="s">
        <v>300</v>
      </c>
      <c r="B32" s="56" t="s">
        <v>206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12" sqref="A12"/>
    </sheetView>
  </sheetViews>
  <sheetFormatPr defaultColWidth="8.85546875" defaultRowHeight="15"/>
  <cols>
    <col min="1" max="1" width="18.7109375" style="38" bestFit="1" customWidth="1"/>
  </cols>
  <sheetData>
    <row r="1" spans="1:5">
      <c r="A1" s="2" t="s">
        <v>39</v>
      </c>
      <c r="B1" s="87" t="s">
        <v>90</v>
      </c>
      <c r="C1" s="87"/>
      <c r="D1" s="87"/>
      <c r="E1" s="87"/>
    </row>
    <row r="3" spans="1:5">
      <c r="A3" s="2" t="s">
        <v>45</v>
      </c>
      <c r="B3" s="55" t="s">
        <v>39</v>
      </c>
    </row>
    <row r="4" spans="1:5">
      <c r="A4" s="38" t="s">
        <v>155</v>
      </c>
      <c r="B4" s="56" t="s">
        <v>142</v>
      </c>
    </row>
    <row r="6" spans="1:5">
      <c r="A6" s="2" t="s">
        <v>46</v>
      </c>
    </row>
    <row r="7" spans="1:5">
      <c r="A7" s="63" t="s">
        <v>189</v>
      </c>
      <c r="B7" s="56" t="s">
        <v>144</v>
      </c>
    </row>
    <row r="8" spans="1:5">
      <c r="A8" s="63" t="s">
        <v>222</v>
      </c>
      <c r="B8" s="56" t="s">
        <v>156</v>
      </c>
    </row>
    <row r="9" spans="1:5">
      <c r="A9" s="63" t="s">
        <v>107</v>
      </c>
      <c r="B9" s="56" t="s">
        <v>157</v>
      </c>
    </row>
    <row r="10" spans="1:5">
      <c r="A10" s="63" t="s">
        <v>252</v>
      </c>
      <c r="B10" s="56" t="s">
        <v>178</v>
      </c>
    </row>
    <row r="11" spans="1:5">
      <c r="A11" s="63" t="s">
        <v>675</v>
      </c>
      <c r="B11" s="56" t="s">
        <v>203</v>
      </c>
    </row>
    <row r="12" spans="1:5">
      <c r="A12" s="63" t="s">
        <v>283</v>
      </c>
      <c r="B12" s="56" t="s">
        <v>174</v>
      </c>
    </row>
    <row r="13" spans="1:5">
      <c r="A13" s="63" t="s">
        <v>297</v>
      </c>
      <c r="B13" s="56" t="s">
        <v>144</v>
      </c>
    </row>
    <row r="14" spans="1:5">
      <c r="A14" s="63" t="s">
        <v>318</v>
      </c>
      <c r="B14" s="56" t="s">
        <v>156</v>
      </c>
    </row>
    <row r="16" spans="1:5">
      <c r="A16" s="2" t="s">
        <v>47</v>
      </c>
    </row>
    <row r="17" spans="1:2">
      <c r="A17" s="63" t="s">
        <v>145</v>
      </c>
      <c r="B17" s="56" t="s">
        <v>135</v>
      </c>
    </row>
    <row r="18" spans="1:2">
      <c r="A18" s="63" t="s">
        <v>175</v>
      </c>
      <c r="B18" s="56" t="s">
        <v>174</v>
      </c>
    </row>
    <row r="19" spans="1:2">
      <c r="A19" s="63" t="s">
        <v>195</v>
      </c>
      <c r="B19" s="56" t="s">
        <v>133</v>
      </c>
    </row>
    <row r="20" spans="1:2">
      <c r="A20" s="63" t="s">
        <v>211</v>
      </c>
      <c r="B20" s="56" t="s">
        <v>160</v>
      </c>
    </row>
    <row r="21" spans="1:2">
      <c r="A21" s="63" t="s">
        <v>238</v>
      </c>
      <c r="B21" s="56" t="s">
        <v>203</v>
      </c>
    </row>
    <row r="22" spans="1:2">
      <c r="A22" s="63" t="s">
        <v>242</v>
      </c>
      <c r="B22" s="56" t="s">
        <v>167</v>
      </c>
    </row>
    <row r="23" spans="1:2">
      <c r="A23" s="63" t="s">
        <v>273</v>
      </c>
      <c r="B23" s="56" t="s">
        <v>186</v>
      </c>
    </row>
    <row r="24" spans="1:2">
      <c r="A24" s="63" t="s">
        <v>301</v>
      </c>
      <c r="B24" s="56" t="s">
        <v>203</v>
      </c>
    </row>
    <row r="26" spans="1:2">
      <c r="A26" s="2" t="s">
        <v>48</v>
      </c>
    </row>
    <row r="27" spans="1:2">
      <c r="A27" s="63" t="s">
        <v>504</v>
      </c>
      <c r="B27" s="56" t="s">
        <v>146</v>
      </c>
    </row>
    <row r="28" spans="1:2">
      <c r="A28" s="63" t="s">
        <v>503</v>
      </c>
      <c r="B28" s="56" t="s">
        <v>160</v>
      </c>
    </row>
    <row r="29" spans="1:2">
      <c r="A29" s="63" t="s">
        <v>205</v>
      </c>
      <c r="B29" s="56" t="s">
        <v>206</v>
      </c>
    </row>
    <row r="30" spans="1:2">
      <c r="A30" s="63" t="s">
        <v>257</v>
      </c>
      <c r="B30" s="56" t="s">
        <v>138</v>
      </c>
    </row>
    <row r="31" spans="1:2">
      <c r="A31" s="63" t="s">
        <v>287</v>
      </c>
      <c r="B31" s="56" t="s">
        <v>160</v>
      </c>
    </row>
    <row r="32" spans="1:2">
      <c r="A32" s="63" t="s">
        <v>312</v>
      </c>
      <c r="B32" s="56" t="s">
        <v>146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24" sqref="A24"/>
    </sheetView>
  </sheetViews>
  <sheetFormatPr defaultColWidth="8.85546875" defaultRowHeight="15"/>
  <cols>
    <col min="1" max="1" width="15.7109375" style="38" bestFit="1" customWidth="1"/>
  </cols>
  <sheetData>
    <row r="1" spans="1:5">
      <c r="A1" s="2" t="s">
        <v>39</v>
      </c>
      <c r="B1" s="87" t="s">
        <v>44</v>
      </c>
      <c r="C1" s="87"/>
      <c r="D1" s="87"/>
      <c r="E1" s="87"/>
    </row>
    <row r="3" spans="1:5">
      <c r="A3" s="2" t="s">
        <v>45</v>
      </c>
      <c r="B3" s="55" t="s">
        <v>39</v>
      </c>
    </row>
    <row r="4" spans="1:5">
      <c r="A4" s="38" t="s">
        <v>274</v>
      </c>
      <c r="B4" s="56" t="s">
        <v>160</v>
      </c>
    </row>
    <row r="6" spans="1:5">
      <c r="A6" s="2" t="s">
        <v>46</v>
      </c>
    </row>
    <row r="7" spans="1:5">
      <c r="A7" s="63" t="s">
        <v>228</v>
      </c>
      <c r="B7" s="56" t="s">
        <v>135</v>
      </c>
    </row>
    <row r="8" spans="1:5">
      <c r="A8" s="63" t="s">
        <v>236</v>
      </c>
      <c r="B8" s="56" t="s">
        <v>140</v>
      </c>
    </row>
    <row r="9" spans="1:5">
      <c r="A9" s="63" t="s">
        <v>244</v>
      </c>
      <c r="B9" s="56" t="s">
        <v>160</v>
      </c>
    </row>
    <row r="10" spans="1:5">
      <c r="A10" s="63" t="s">
        <v>251</v>
      </c>
      <c r="B10" s="56" t="s">
        <v>133</v>
      </c>
    </row>
    <row r="11" spans="1:5">
      <c r="A11" s="63" t="s">
        <v>258</v>
      </c>
      <c r="B11" s="56" t="s">
        <v>146</v>
      </c>
    </row>
    <row r="12" spans="1:5">
      <c r="A12" s="63" t="s">
        <v>288</v>
      </c>
      <c r="B12" s="56" t="s">
        <v>174</v>
      </c>
    </row>
    <row r="13" spans="1:5">
      <c r="A13" s="63" t="s">
        <v>302</v>
      </c>
      <c r="B13" s="56" t="s">
        <v>206</v>
      </c>
    </row>
    <row r="14" spans="1:5">
      <c r="A14" s="63" t="s">
        <v>319</v>
      </c>
      <c r="B14" s="56" t="s">
        <v>232</v>
      </c>
    </row>
    <row r="16" spans="1:5">
      <c r="A16" s="2" t="s">
        <v>47</v>
      </c>
    </row>
    <row r="17" spans="1:2">
      <c r="A17" s="63" t="s">
        <v>170</v>
      </c>
      <c r="B17" s="56" t="s">
        <v>135</v>
      </c>
    </row>
    <row r="18" spans="1:2">
      <c r="A18" s="63" t="s">
        <v>176</v>
      </c>
      <c r="B18" s="56" t="s">
        <v>148</v>
      </c>
    </row>
    <row r="19" spans="1:2">
      <c r="A19" s="63" t="s">
        <v>188</v>
      </c>
      <c r="B19" s="56" t="s">
        <v>160</v>
      </c>
    </row>
    <row r="20" spans="1:2">
      <c r="A20" s="63" t="s">
        <v>196</v>
      </c>
      <c r="B20" s="56" t="s">
        <v>142</v>
      </c>
    </row>
    <row r="21" spans="1:2">
      <c r="A21" s="63" t="s">
        <v>204</v>
      </c>
      <c r="B21" s="56" t="s">
        <v>146</v>
      </c>
    </row>
    <row r="22" spans="1:2">
      <c r="A22" s="63" t="s">
        <v>268</v>
      </c>
      <c r="B22" s="56" t="s">
        <v>142</v>
      </c>
    </row>
    <row r="23" spans="1:2">
      <c r="A23" s="63" t="s">
        <v>282</v>
      </c>
      <c r="B23" s="56" t="s">
        <v>160</v>
      </c>
    </row>
    <row r="24" spans="1:2">
      <c r="A24" s="63" t="s">
        <v>311</v>
      </c>
      <c r="B24" s="56" t="s">
        <v>146</v>
      </c>
    </row>
    <row r="26" spans="1:2">
      <c r="A26" s="2" t="s">
        <v>48</v>
      </c>
    </row>
    <row r="27" spans="1:2">
      <c r="A27" s="63" t="s">
        <v>132</v>
      </c>
      <c r="B27" s="56" t="s">
        <v>156</v>
      </c>
    </row>
    <row r="28" spans="1:2">
      <c r="A28" s="63" t="s">
        <v>123</v>
      </c>
      <c r="B28" s="56" t="s">
        <v>144</v>
      </c>
    </row>
    <row r="29" spans="1:2">
      <c r="A29" s="63" t="s">
        <v>112</v>
      </c>
      <c r="B29" s="56" t="s">
        <v>157</v>
      </c>
    </row>
    <row r="30" spans="1:2">
      <c r="A30" s="63" t="s">
        <v>212</v>
      </c>
      <c r="B30" s="56" t="s">
        <v>186</v>
      </c>
    </row>
    <row r="31" spans="1:2">
      <c r="A31" s="63" t="s">
        <v>102</v>
      </c>
      <c r="B31" s="56" t="s">
        <v>157</v>
      </c>
    </row>
    <row r="32" spans="1:2">
      <c r="A32" s="63" t="s">
        <v>296</v>
      </c>
      <c r="B32" s="56" t="s">
        <v>179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32" sqref="A32"/>
    </sheetView>
  </sheetViews>
  <sheetFormatPr defaultColWidth="8.85546875" defaultRowHeight="15"/>
  <cols>
    <col min="1" max="1" width="13" style="38" bestFit="1" customWidth="1"/>
    <col min="2" max="16384" width="8.85546875" style="38"/>
  </cols>
  <sheetData>
    <row r="1" spans="1:5" ht="15.75" thickBot="1">
      <c r="A1" s="2" t="s">
        <v>39</v>
      </c>
      <c r="B1" s="87" t="s">
        <v>499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197</v>
      </c>
      <c r="B4" s="56" t="s">
        <v>133</v>
      </c>
    </row>
    <row r="6" spans="1:5" ht="15.75" thickBot="1">
      <c r="A6" s="2" t="s">
        <v>46</v>
      </c>
    </row>
    <row r="7" spans="1:5" ht="15.75" thickBot="1">
      <c r="A7" s="63" t="s">
        <v>187</v>
      </c>
      <c r="B7" s="56" t="s">
        <v>144</v>
      </c>
    </row>
    <row r="8" spans="1:5" ht="15.75" thickBot="1">
      <c r="A8" s="63" t="s">
        <v>221</v>
      </c>
      <c r="B8" s="56" t="s">
        <v>162</v>
      </c>
    </row>
    <row r="9" spans="1:5" ht="15.75" thickBot="1">
      <c r="A9" s="63" t="s">
        <v>245</v>
      </c>
      <c r="B9" s="56" t="s">
        <v>157</v>
      </c>
    </row>
    <row r="10" spans="1:5" ht="15.75" thickBot="1">
      <c r="A10" s="63" t="s">
        <v>250</v>
      </c>
      <c r="B10" s="56" t="s">
        <v>133</v>
      </c>
    </row>
    <row r="11" spans="1:5" ht="15.75" thickBot="1">
      <c r="A11" s="63" t="s">
        <v>267</v>
      </c>
      <c r="B11" s="56" t="s">
        <v>225</v>
      </c>
    </row>
    <row r="12" spans="1:5" ht="15.75" thickBot="1">
      <c r="A12" s="63" t="s">
        <v>508</v>
      </c>
      <c r="B12" s="56" t="s">
        <v>232</v>
      </c>
    </row>
    <row r="13" spans="1:5" ht="15.75" thickBot="1">
      <c r="A13" s="63" t="s">
        <v>303</v>
      </c>
      <c r="B13" s="56" t="s">
        <v>225</v>
      </c>
    </row>
    <row r="14" spans="1:5" ht="15.75" thickBot="1">
      <c r="A14" s="63" t="s">
        <v>310</v>
      </c>
      <c r="B14" s="56" t="s">
        <v>186</v>
      </c>
    </row>
    <row r="16" spans="1:5" ht="15.75" thickBot="1">
      <c r="A16" s="2" t="s">
        <v>47</v>
      </c>
    </row>
    <row r="17" spans="1:2" ht="15.75" thickBot="1">
      <c r="A17" s="63" t="s">
        <v>143</v>
      </c>
      <c r="B17" s="56" t="s">
        <v>140</v>
      </c>
    </row>
    <row r="18" spans="1:2" ht="15.75" thickBot="1">
      <c r="A18" s="63" t="s">
        <v>159</v>
      </c>
      <c r="B18" s="56" t="s">
        <v>160</v>
      </c>
    </row>
    <row r="19" spans="1:2" ht="15.75" thickBot="1">
      <c r="A19" s="63" t="s">
        <v>169</v>
      </c>
      <c r="B19" s="56" t="s">
        <v>157</v>
      </c>
    </row>
    <row r="20" spans="1:2" ht="15.75" thickBot="1">
      <c r="A20" s="63" t="s">
        <v>213</v>
      </c>
      <c r="B20" s="56" t="s">
        <v>167</v>
      </c>
    </row>
    <row r="21" spans="1:2" ht="15.75" thickBot="1">
      <c r="A21" s="63" t="s">
        <v>235</v>
      </c>
      <c r="B21" s="56" t="s">
        <v>225</v>
      </c>
    </row>
    <row r="22" spans="1:2" ht="15.75" thickBot="1">
      <c r="A22" s="63" t="s">
        <v>259</v>
      </c>
      <c r="B22" s="56" t="s">
        <v>150</v>
      </c>
    </row>
    <row r="23" spans="1:2" ht="15.75" thickBot="1">
      <c r="A23" s="63" t="s">
        <v>281</v>
      </c>
      <c r="B23" s="56" t="s">
        <v>136</v>
      </c>
    </row>
    <row r="24" spans="1:2" ht="15.75" thickBot="1">
      <c r="A24" s="63" t="s">
        <v>289</v>
      </c>
      <c r="B24" s="56" t="s">
        <v>179</v>
      </c>
    </row>
    <row r="26" spans="1:2" ht="15.75" thickBot="1">
      <c r="A26" s="2" t="s">
        <v>48</v>
      </c>
    </row>
    <row r="27" spans="1:2" ht="15.75" thickBot="1">
      <c r="A27" s="63" t="s">
        <v>158</v>
      </c>
      <c r="B27" s="56" t="s">
        <v>133</v>
      </c>
    </row>
    <row r="28" spans="1:2" ht="15.75" thickBot="1">
      <c r="A28" s="63" t="s">
        <v>177</v>
      </c>
      <c r="B28" s="56" t="s">
        <v>179</v>
      </c>
    </row>
    <row r="29" spans="1:2" ht="15.75" thickBot="1">
      <c r="A29" s="63" t="s">
        <v>202</v>
      </c>
      <c r="B29" s="56" t="s">
        <v>203</v>
      </c>
    </row>
    <row r="30" spans="1:2" ht="15.75" thickBot="1">
      <c r="A30" s="63" t="s">
        <v>229</v>
      </c>
      <c r="B30" s="56" t="s">
        <v>174</v>
      </c>
    </row>
    <row r="31" spans="1:2" ht="15.75" thickBot="1">
      <c r="A31" s="63" t="s">
        <v>295</v>
      </c>
      <c r="B31" s="56" t="s">
        <v>225</v>
      </c>
    </row>
    <row r="32" spans="1:2" ht="15.75" thickBot="1">
      <c r="A32" s="63" t="s">
        <v>320</v>
      </c>
      <c r="B32" s="56" t="s">
        <v>150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B33" sqref="B33"/>
    </sheetView>
  </sheetViews>
  <sheetFormatPr defaultColWidth="8.85546875" defaultRowHeight="15"/>
  <cols>
    <col min="1" max="1" width="13.7109375" style="38" bestFit="1" customWidth="1"/>
    <col min="2" max="16384" width="8.85546875" style="38"/>
  </cols>
  <sheetData>
    <row r="1" spans="1:5" ht="15.75" thickBot="1">
      <c r="A1" s="2" t="s">
        <v>39</v>
      </c>
      <c r="B1" s="87" t="s">
        <v>89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161</v>
      </c>
      <c r="B4" s="56" t="s">
        <v>162</v>
      </c>
    </row>
    <row r="6" spans="1:5" ht="15.75" thickBot="1">
      <c r="A6" s="2" t="s">
        <v>46</v>
      </c>
    </row>
    <row r="7" spans="1:5" ht="15.75" thickBot="1">
      <c r="A7" s="63" t="s">
        <v>198</v>
      </c>
      <c r="B7" s="56" t="s">
        <v>136</v>
      </c>
    </row>
    <row r="8" spans="1:5" ht="15.75" thickBot="1">
      <c r="A8" s="63" t="s">
        <v>214</v>
      </c>
      <c r="B8" s="56" t="s">
        <v>142</v>
      </c>
    </row>
    <row r="9" spans="1:5" ht="15.75" thickBot="1">
      <c r="A9" s="63" t="s">
        <v>230</v>
      </c>
      <c r="B9" s="56" t="s">
        <v>162</v>
      </c>
    </row>
    <row r="10" spans="1:5" ht="15.75" thickBot="1">
      <c r="A10" s="63" t="s">
        <v>234</v>
      </c>
      <c r="B10" s="56" t="s">
        <v>156</v>
      </c>
    </row>
    <row r="11" spans="1:5" ht="15.75" thickBot="1">
      <c r="A11" s="63" t="s">
        <v>260</v>
      </c>
      <c r="B11" s="56" t="s">
        <v>167</v>
      </c>
    </row>
    <row r="12" spans="1:5" ht="15.75" thickBot="1">
      <c r="A12" s="63" t="s">
        <v>275</v>
      </c>
      <c r="B12" s="56" t="s">
        <v>138</v>
      </c>
    </row>
    <row r="13" spans="1:5" ht="15.75" thickBot="1">
      <c r="A13" s="63" t="s">
        <v>280</v>
      </c>
      <c r="B13" s="56" t="s">
        <v>146</v>
      </c>
    </row>
    <row r="14" spans="1:5" ht="15.75" thickBot="1">
      <c r="A14" s="63" t="s">
        <v>175</v>
      </c>
      <c r="B14" s="56" t="s">
        <v>174</v>
      </c>
    </row>
    <row r="16" spans="1:5" ht="15.75" thickBot="1">
      <c r="A16" s="2" t="s">
        <v>47</v>
      </c>
    </row>
    <row r="17" spans="1:2" ht="15.75" thickBot="1">
      <c r="A17" s="63" t="s">
        <v>168</v>
      </c>
      <c r="B17" s="56" t="s">
        <v>156</v>
      </c>
    </row>
    <row r="18" spans="1:2" ht="15.75" thickBot="1">
      <c r="A18" s="63" t="s">
        <v>180</v>
      </c>
      <c r="B18" s="56" t="s">
        <v>140</v>
      </c>
    </row>
    <row r="19" spans="1:2" ht="15.75" thickBot="1">
      <c r="A19" s="63" t="s">
        <v>185</v>
      </c>
      <c r="B19" s="56" t="s">
        <v>186</v>
      </c>
    </row>
    <row r="20" spans="1:2" ht="15.75" thickBot="1">
      <c r="A20" s="63" t="s">
        <v>220</v>
      </c>
      <c r="B20" s="56" t="s">
        <v>162</v>
      </c>
    </row>
    <row r="21" spans="1:2" ht="15.75" thickBot="1">
      <c r="A21" s="63" t="s">
        <v>246</v>
      </c>
      <c r="B21" s="56" t="s">
        <v>174</v>
      </c>
    </row>
    <row r="22" spans="1:2" ht="15.75" thickBot="1">
      <c r="A22" s="63" t="s">
        <v>266</v>
      </c>
      <c r="B22" s="56" t="s">
        <v>150</v>
      </c>
    </row>
    <row r="23" spans="1:2" ht="15.75" thickBot="1">
      <c r="A23" s="63" t="s">
        <v>290</v>
      </c>
      <c r="B23" s="56" t="s">
        <v>138</v>
      </c>
    </row>
    <row r="24" spans="1:2" ht="15.75" thickBot="1">
      <c r="A24" s="63" t="s">
        <v>304</v>
      </c>
      <c r="B24" s="56" t="s">
        <v>148</v>
      </c>
    </row>
    <row r="26" spans="1:2" ht="15.75" thickBot="1">
      <c r="A26" s="2" t="s">
        <v>48</v>
      </c>
    </row>
    <row r="27" spans="1:2" ht="15.75" thickBot="1">
      <c r="A27" s="63" t="s">
        <v>134</v>
      </c>
      <c r="B27" s="56" t="s">
        <v>135</v>
      </c>
    </row>
    <row r="28" spans="1:2" ht="15.75" thickBot="1">
      <c r="A28" s="63" t="s">
        <v>141</v>
      </c>
      <c r="B28" s="56" t="s">
        <v>142</v>
      </c>
    </row>
    <row r="29" spans="1:2" ht="15.75" thickBot="1">
      <c r="A29" s="63" t="s">
        <v>124</v>
      </c>
      <c r="B29" s="56" t="s">
        <v>144</v>
      </c>
    </row>
    <row r="30" spans="1:2" ht="15.75" thickBot="1">
      <c r="A30" s="63" t="s">
        <v>249</v>
      </c>
      <c r="B30" s="56" t="s">
        <v>174</v>
      </c>
    </row>
    <row r="31" spans="1:2" ht="15.75" thickBot="1">
      <c r="A31" s="63" t="s">
        <v>309</v>
      </c>
      <c r="B31" s="56" t="s">
        <v>225</v>
      </c>
    </row>
    <row r="32" spans="1:2" ht="15.75" thickBot="1">
      <c r="A32" s="63" t="s">
        <v>321</v>
      </c>
      <c r="B32" s="56" t="s">
        <v>232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11" sqref="A11"/>
    </sheetView>
  </sheetViews>
  <sheetFormatPr defaultColWidth="8.85546875" defaultRowHeight="15"/>
  <cols>
    <col min="1" max="1" width="13" style="38" bestFit="1" customWidth="1"/>
    <col min="2" max="16384" width="8.85546875" style="38"/>
  </cols>
  <sheetData>
    <row r="1" spans="1:5" ht="15.75" thickBot="1">
      <c r="A1" s="2" t="s">
        <v>39</v>
      </c>
      <c r="B1" s="87" t="s">
        <v>498</v>
      </c>
      <c r="C1" s="87"/>
      <c r="D1" s="87"/>
      <c r="E1" s="87"/>
    </row>
    <row r="3" spans="1:5" ht="15.75" thickBot="1">
      <c r="A3" s="2" t="s">
        <v>45</v>
      </c>
      <c r="B3" s="55" t="s">
        <v>39</v>
      </c>
    </row>
    <row r="4" spans="1:5" ht="15.75" thickBot="1">
      <c r="A4" s="38" t="s">
        <v>181</v>
      </c>
      <c r="B4" s="56" t="s">
        <v>146</v>
      </c>
    </row>
    <row r="6" spans="1:5" ht="15.75" thickBot="1">
      <c r="A6" s="2" t="s">
        <v>46</v>
      </c>
    </row>
    <row r="7" spans="1:5" ht="15.75" thickBot="1">
      <c r="A7" s="63" t="s">
        <v>118</v>
      </c>
      <c r="B7" s="56" t="s">
        <v>144</v>
      </c>
    </row>
    <row r="8" spans="1:5" ht="15.75" thickBot="1">
      <c r="A8" s="63" t="s">
        <v>219</v>
      </c>
      <c r="B8" s="56" t="s">
        <v>186</v>
      </c>
    </row>
    <row r="9" spans="1:5" ht="15.75" thickBot="1">
      <c r="A9" s="63" t="s">
        <v>231</v>
      </c>
      <c r="B9" s="56" t="s">
        <v>160</v>
      </c>
    </row>
    <row r="10" spans="1:5" ht="15.75" thickBot="1">
      <c r="A10" s="63" t="s">
        <v>621</v>
      </c>
      <c r="B10" s="56" t="s">
        <v>133</v>
      </c>
    </row>
    <row r="11" spans="1:5" ht="15.75" thickBot="1">
      <c r="A11" s="63" t="s">
        <v>261</v>
      </c>
      <c r="B11" s="56" t="s">
        <v>142</v>
      </c>
    </row>
    <row r="12" spans="1:5" ht="15.75" thickBot="1">
      <c r="A12" s="63" t="s">
        <v>279</v>
      </c>
      <c r="B12" s="56" t="s">
        <v>232</v>
      </c>
    </row>
    <row r="13" spans="1:5" ht="15.75" thickBot="1">
      <c r="A13" s="63" t="s">
        <v>291</v>
      </c>
      <c r="B13" s="56" t="s">
        <v>174</v>
      </c>
    </row>
    <row r="14" spans="1:5" ht="15.75" thickBot="1">
      <c r="A14" s="63" t="s">
        <v>509</v>
      </c>
      <c r="B14" s="56" t="s">
        <v>167</v>
      </c>
    </row>
    <row r="16" spans="1:5" ht="15.75" thickBot="1">
      <c r="A16" s="2" t="s">
        <v>47</v>
      </c>
    </row>
    <row r="17" spans="1:2" ht="15.75" thickBot="1">
      <c r="A17" s="63" t="s">
        <v>139</v>
      </c>
      <c r="B17" s="56" t="s">
        <v>140</v>
      </c>
    </row>
    <row r="18" spans="1:2" ht="15.75" thickBot="1">
      <c r="A18" s="63" t="s">
        <v>164</v>
      </c>
      <c r="B18" s="56" t="s">
        <v>162</v>
      </c>
    </row>
    <row r="19" spans="1:2" ht="15.75" thickBot="1">
      <c r="A19" s="63" t="s">
        <v>184</v>
      </c>
      <c r="B19" s="56" t="s">
        <v>138</v>
      </c>
    </row>
    <row r="20" spans="1:2" ht="15.75" thickBot="1">
      <c r="A20" s="63" t="s">
        <v>233</v>
      </c>
      <c r="B20" s="56" t="s">
        <v>178</v>
      </c>
    </row>
    <row r="21" spans="1:2" ht="15.75" thickBot="1">
      <c r="A21" s="63" t="s">
        <v>265</v>
      </c>
      <c r="B21" s="56" t="s">
        <v>148</v>
      </c>
    </row>
    <row r="22" spans="1:2" ht="15.75" thickBot="1">
      <c r="A22" s="63" t="s">
        <v>276</v>
      </c>
      <c r="B22" s="56" t="s">
        <v>174</v>
      </c>
    </row>
    <row r="23" spans="1:2" ht="15.75" thickBot="1">
      <c r="A23" s="63" t="s">
        <v>305</v>
      </c>
      <c r="B23" s="56" t="s">
        <v>217</v>
      </c>
    </row>
    <row r="24" spans="1:2" ht="15.75" thickBot="1">
      <c r="A24" s="63" t="s">
        <v>308</v>
      </c>
      <c r="B24" s="56" t="s">
        <v>206</v>
      </c>
    </row>
    <row r="26" spans="1:2" ht="15.75" thickBot="1">
      <c r="A26" s="2" t="s">
        <v>48</v>
      </c>
    </row>
    <row r="27" spans="1:2" ht="15.75" thickBot="1">
      <c r="A27" s="63" t="s">
        <v>163</v>
      </c>
      <c r="B27" s="56" t="s">
        <v>146</v>
      </c>
    </row>
    <row r="28" spans="1:2" ht="15.75" thickBot="1">
      <c r="A28" s="63" t="s">
        <v>756</v>
      </c>
      <c r="B28" s="56" t="s">
        <v>167</v>
      </c>
    </row>
    <row r="29" spans="1:2" ht="15.75" thickBot="1">
      <c r="A29" s="63" t="s">
        <v>201</v>
      </c>
      <c r="B29" s="56" t="s">
        <v>142</v>
      </c>
    </row>
    <row r="30" spans="1:2" ht="15.75" thickBot="1">
      <c r="A30" s="63" t="s">
        <v>215</v>
      </c>
      <c r="B30" s="56" t="s">
        <v>148</v>
      </c>
    </row>
    <row r="31" spans="1:2" ht="15.75" thickBot="1">
      <c r="A31" s="63" t="s">
        <v>247</v>
      </c>
      <c r="B31" s="56" t="s">
        <v>186</v>
      </c>
    </row>
    <row r="32" spans="1:2" ht="15.75" thickBot="1">
      <c r="A32" s="63" t="s">
        <v>294</v>
      </c>
      <c r="B32" s="56" t="s">
        <v>133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2"/>
  <sheetViews>
    <sheetView zoomScale="90" zoomScaleNormal="90" zoomScalePageLayoutView="90" workbookViewId="0">
      <selection activeCell="A11" sqref="A11"/>
    </sheetView>
  </sheetViews>
  <sheetFormatPr defaultColWidth="8.85546875" defaultRowHeight="15"/>
  <cols>
    <col min="1" max="1" width="17" style="38" bestFit="1" customWidth="1"/>
  </cols>
  <sheetData>
    <row r="1" spans="1:5">
      <c r="A1" s="2" t="s">
        <v>39</v>
      </c>
      <c r="B1" s="87" t="s">
        <v>88</v>
      </c>
      <c r="C1" s="87"/>
      <c r="D1" s="87"/>
      <c r="E1" s="87"/>
    </row>
    <row r="3" spans="1:5">
      <c r="A3" s="2" t="s">
        <v>45</v>
      </c>
      <c r="B3" s="55" t="s">
        <v>39</v>
      </c>
    </row>
    <row r="4" spans="1:5">
      <c r="A4" s="38" t="s">
        <v>315</v>
      </c>
      <c r="B4" s="56" t="s">
        <v>217</v>
      </c>
    </row>
    <row r="6" spans="1:5">
      <c r="A6" s="2" t="s">
        <v>46</v>
      </c>
    </row>
    <row r="7" spans="1:5">
      <c r="A7" s="63" t="s">
        <v>182</v>
      </c>
      <c r="B7" s="56" t="s">
        <v>148</v>
      </c>
    </row>
    <row r="8" spans="1:5">
      <c r="A8" s="63" t="s">
        <v>199</v>
      </c>
      <c r="B8" s="56" t="s">
        <v>148</v>
      </c>
    </row>
    <row r="9" spans="1:5">
      <c r="A9" s="63" t="s">
        <v>218</v>
      </c>
      <c r="B9" s="56" t="s">
        <v>142</v>
      </c>
    </row>
    <row r="10" spans="1:5">
      <c r="A10" s="63" t="s">
        <v>691</v>
      </c>
      <c r="B10" s="56" t="s">
        <v>138</v>
      </c>
    </row>
    <row r="11" spans="1:5">
      <c r="A11" s="63" t="s">
        <v>264</v>
      </c>
      <c r="B11" s="56" t="s">
        <v>178</v>
      </c>
    </row>
    <row r="12" spans="1:5">
      <c r="A12" s="63" t="s">
        <v>277</v>
      </c>
      <c r="B12" s="56" t="s">
        <v>232</v>
      </c>
    </row>
    <row r="13" spans="1:5">
      <c r="A13" s="63" t="s">
        <v>292</v>
      </c>
      <c r="B13" s="56" t="s">
        <v>225</v>
      </c>
    </row>
    <row r="14" spans="1:5">
      <c r="A14" s="63" t="s">
        <v>306</v>
      </c>
      <c r="B14" s="56" t="s">
        <v>148</v>
      </c>
    </row>
    <row r="16" spans="1:5">
      <c r="A16" s="2" t="s">
        <v>47</v>
      </c>
    </row>
    <row r="17" spans="1:2">
      <c r="A17" s="63" t="s">
        <v>165</v>
      </c>
      <c r="B17" s="56" t="s">
        <v>136</v>
      </c>
    </row>
    <row r="18" spans="1:2">
      <c r="A18" s="63" t="s">
        <v>583</v>
      </c>
      <c r="B18" s="56" t="s">
        <v>135</v>
      </c>
    </row>
    <row r="19" spans="1:2">
      <c r="A19" s="63" t="s">
        <v>183</v>
      </c>
      <c r="B19" s="56" t="s">
        <v>157</v>
      </c>
    </row>
    <row r="20" spans="1:2">
      <c r="A20" s="63" t="s">
        <v>200</v>
      </c>
      <c r="B20" s="56" t="s">
        <v>148</v>
      </c>
    </row>
    <row r="21" spans="1:2">
      <c r="A21" s="63" t="s">
        <v>263</v>
      </c>
      <c r="B21" s="56" t="s">
        <v>232</v>
      </c>
    </row>
    <row r="22" spans="1:2">
      <c r="A22" s="63" t="s">
        <v>248</v>
      </c>
      <c r="B22" s="56" t="s">
        <v>148</v>
      </c>
    </row>
    <row r="23" spans="1:2">
      <c r="A23" s="63" t="s">
        <v>278</v>
      </c>
      <c r="B23" s="56" t="s">
        <v>206</v>
      </c>
    </row>
    <row r="24" spans="1:2">
      <c r="A24" s="63" t="s">
        <v>293</v>
      </c>
      <c r="B24" s="56" t="s">
        <v>162</v>
      </c>
    </row>
    <row r="26" spans="1:2">
      <c r="A26" s="2" t="s">
        <v>48</v>
      </c>
    </row>
    <row r="27" spans="1:2">
      <c r="A27" s="63" t="s">
        <v>137</v>
      </c>
      <c r="B27" s="56" t="s">
        <v>138</v>
      </c>
    </row>
    <row r="28" spans="1:2">
      <c r="A28" s="63" t="s">
        <v>166</v>
      </c>
      <c r="B28" s="56" t="s">
        <v>162</v>
      </c>
    </row>
    <row r="29" spans="1:2">
      <c r="A29" s="63" t="s">
        <v>216</v>
      </c>
      <c r="B29" s="56" t="s">
        <v>217</v>
      </c>
    </row>
    <row r="30" spans="1:2">
      <c r="A30" s="63" t="s">
        <v>240</v>
      </c>
      <c r="B30" s="56" t="s">
        <v>217</v>
      </c>
    </row>
    <row r="31" spans="1:2">
      <c r="A31" s="63" t="s">
        <v>262</v>
      </c>
      <c r="B31" s="56" t="s">
        <v>133</v>
      </c>
    </row>
    <row r="32" spans="1:2">
      <c r="A32" s="63" t="s">
        <v>307</v>
      </c>
      <c r="B32" s="56" t="s">
        <v>217</v>
      </c>
    </row>
  </sheetData>
  <mergeCells count="1">
    <mergeCell ref="B1:E1"/>
  </mergeCells>
  <pageMargins left="0.7" right="0.7" top="0.75" bottom="0.75" header="0.51180555555555496" footer="0.51180555555555496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1850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24</vt:i4>
      </vt:variant>
      <vt:variant>
        <vt:lpstr>Intervalli denominati</vt:lpstr>
      </vt:variant>
      <vt:variant>
        <vt:i4>1</vt:i4>
      </vt:variant>
    </vt:vector>
  </HeadingPairs>
  <TitlesOfParts>
    <vt:vector size="25" baseType="lpstr">
      <vt:lpstr>TABELLONE</vt:lpstr>
      <vt:lpstr>1° GIORNATA</vt:lpstr>
      <vt:lpstr>2° GIORNATA</vt:lpstr>
      <vt:lpstr>3° GIORNATA</vt:lpstr>
      <vt:lpstr>QUARTI</vt:lpstr>
      <vt:lpstr>SEMIFINALE</vt:lpstr>
      <vt:lpstr>FINALE</vt:lpstr>
      <vt:lpstr>GIOCATORI</vt:lpstr>
      <vt:lpstr>applauso</vt:lpstr>
      <vt:lpstr>Nedved11</vt:lpstr>
      <vt:lpstr>ac denti</vt:lpstr>
      <vt:lpstr>skiacciak</vt:lpstr>
      <vt:lpstr>flybeard</vt:lpstr>
      <vt:lpstr>solopisa</vt:lpstr>
      <vt:lpstr>mojito</vt:lpstr>
      <vt:lpstr>cs riposa</vt:lpstr>
      <vt:lpstr>teamasturbo</vt:lpstr>
      <vt:lpstr>mainagioia</vt:lpstr>
      <vt:lpstr>tette biscottate</vt:lpstr>
      <vt:lpstr>interfogat</vt:lpstr>
      <vt:lpstr>eltrince</vt:lpstr>
      <vt:lpstr>marcellona</vt:lpstr>
      <vt:lpstr>ma braviiissimi</vt:lpstr>
      <vt:lpstr>evribadi</vt:lpstr>
      <vt:lpstr>TABELLONE!_FiltroDatabase</vt:lpstr>
    </vt:vector>
  </TitlesOfParts>
  <Company>Infogroup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IG08088</dc:creator>
  <cp:lastModifiedBy>Marco Mannucci</cp:lastModifiedBy>
  <cp:revision>1</cp:revision>
  <dcterms:created xsi:type="dcterms:W3CDTF">2014-06-03T07:35:32Z</dcterms:created>
  <dcterms:modified xsi:type="dcterms:W3CDTF">2016-06-15T10:20:53Z</dcterms:modified>
  <dc:language>it-IT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Company">
    <vt:lpwstr>Infogroup</vt:lpwstr>
  </property>
  <property fmtid="{D5CDD505-2E9C-101B-9397-08002B2CF9AE}" pid="4" name="DocSecurity">
    <vt:i4>0</vt:i4>
  </property>
  <property fmtid="{D5CDD505-2E9C-101B-9397-08002B2CF9AE}" pid="5" name="HyperlinksChanged">
    <vt:bool>false</vt:bool>
  </property>
  <property fmtid="{D5CDD505-2E9C-101B-9397-08002B2CF9AE}" pid="6" name="LinksUpToDate">
    <vt:bool>false</vt:bool>
  </property>
  <property fmtid="{D5CDD505-2E9C-101B-9397-08002B2CF9AE}" pid="7" name="ScaleCrop">
    <vt:bool>false</vt:bool>
  </property>
  <property fmtid="{D5CDD505-2E9C-101B-9397-08002B2CF9AE}" pid="8" name="ShareDoc">
    <vt:bool>false</vt:bool>
  </property>
</Properties>
</file>